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-60" yWindow="-15" windowWidth="15480" windowHeight="5820"/>
  </bookViews>
  <sheets>
    <sheet name="19.8_2016" sheetId="2" r:id="rId1"/>
  </sheets>
  <definedNames>
    <definedName name="_Key1" localSheetId="0" hidden="1">'19.8_2016'!$A$23:$A$53</definedName>
    <definedName name="_Order1" hidden="1">255</definedName>
    <definedName name="_Regression_Int" localSheetId="0" hidden="1">1</definedName>
    <definedName name="A_IMPRESIÓN_IM" localSheetId="0">'19.8_2016'!#REF!</definedName>
    <definedName name="Imprimir_área_IM" localSheetId="0">'19.8_2016'!#REF!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D188" i="2" l="1"/>
  <c r="C188" i="2"/>
  <c r="L248" i="2" l="1"/>
  <c r="K248" i="2"/>
  <c r="J248" i="2"/>
  <c r="I248" i="2"/>
  <c r="H248" i="2"/>
  <c r="G248" i="2"/>
  <c r="F248" i="2"/>
  <c r="E248" i="2"/>
  <c r="L215" i="2"/>
  <c r="K215" i="2"/>
  <c r="J215" i="2"/>
  <c r="I215" i="2"/>
  <c r="I207" i="2" s="1"/>
  <c r="H215" i="2"/>
  <c r="G215" i="2"/>
  <c r="F215" i="2"/>
  <c r="E215" i="2"/>
  <c r="E207" i="2" s="1"/>
  <c r="L209" i="2"/>
  <c r="L207" i="2" s="1"/>
  <c r="K209" i="2"/>
  <c r="J209" i="2"/>
  <c r="I209" i="2"/>
  <c r="H209" i="2"/>
  <c r="H207" i="2" s="1"/>
  <c r="G209" i="2"/>
  <c r="G207" i="2" s="1"/>
  <c r="F209" i="2"/>
  <c r="E209" i="2"/>
  <c r="D253" i="2"/>
  <c r="D248" i="2" s="1"/>
  <c r="C253" i="2"/>
  <c r="C248" i="2" s="1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 s="1"/>
  <c r="D213" i="2"/>
  <c r="D212" i="2"/>
  <c r="D211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 s="1"/>
  <c r="C213" i="2"/>
  <c r="C212" i="2"/>
  <c r="C211" i="2"/>
  <c r="D210" i="2"/>
  <c r="D209" i="2" s="1"/>
  <c r="C210" i="2"/>
  <c r="C209" i="2" s="1"/>
  <c r="L150" i="2"/>
  <c r="K150" i="2"/>
  <c r="J150" i="2"/>
  <c r="I150" i="2"/>
  <c r="H150" i="2"/>
  <c r="G150" i="2"/>
  <c r="F150" i="2"/>
  <c r="E150" i="2"/>
  <c r="L144" i="2"/>
  <c r="K144" i="2"/>
  <c r="J144" i="2"/>
  <c r="I144" i="2"/>
  <c r="H144" i="2"/>
  <c r="G144" i="2"/>
  <c r="F144" i="2"/>
  <c r="E144" i="2"/>
  <c r="C183" i="2"/>
  <c r="D183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48" i="2"/>
  <c r="D147" i="2"/>
  <c r="D146" i="2"/>
  <c r="L183" i="2"/>
  <c r="K183" i="2"/>
  <c r="J183" i="2"/>
  <c r="I183" i="2"/>
  <c r="H183" i="2"/>
  <c r="G183" i="2"/>
  <c r="F183" i="2"/>
  <c r="E183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48" i="2"/>
  <c r="C147" i="2"/>
  <c r="C146" i="2"/>
  <c r="D145" i="2"/>
  <c r="D144" i="2" s="1"/>
  <c r="C145" i="2"/>
  <c r="C144" i="2" s="1"/>
  <c r="L119" i="2"/>
  <c r="K119" i="2"/>
  <c r="J119" i="2"/>
  <c r="I119" i="2"/>
  <c r="H119" i="2"/>
  <c r="G119" i="2"/>
  <c r="F119" i="2"/>
  <c r="E119" i="2"/>
  <c r="C119" i="2"/>
  <c r="L86" i="2"/>
  <c r="K86" i="2"/>
  <c r="J86" i="2"/>
  <c r="I86" i="2"/>
  <c r="H86" i="2"/>
  <c r="G86" i="2"/>
  <c r="F86" i="2"/>
  <c r="E86" i="2"/>
  <c r="L80" i="2"/>
  <c r="K80" i="2"/>
  <c r="J80" i="2"/>
  <c r="I80" i="2"/>
  <c r="H80" i="2"/>
  <c r="G80" i="2"/>
  <c r="F80" i="2"/>
  <c r="E80" i="2"/>
  <c r="J78" i="2"/>
  <c r="F78" i="2"/>
  <c r="C124" i="2"/>
  <c r="C117" i="2"/>
  <c r="C116" i="2"/>
  <c r="C115" i="2"/>
  <c r="B115" i="2" s="1"/>
  <c r="C114" i="2"/>
  <c r="C113" i="2"/>
  <c r="C112" i="2"/>
  <c r="C111" i="2"/>
  <c r="B111" i="2" s="1"/>
  <c r="C110" i="2"/>
  <c r="C109" i="2"/>
  <c r="C108" i="2"/>
  <c r="C107" i="2"/>
  <c r="B107" i="2" s="1"/>
  <c r="C106" i="2"/>
  <c r="C105" i="2"/>
  <c r="C104" i="2"/>
  <c r="C103" i="2"/>
  <c r="B103" i="2" s="1"/>
  <c r="C102" i="2"/>
  <c r="C101" i="2"/>
  <c r="C100" i="2"/>
  <c r="C99" i="2"/>
  <c r="B99" i="2" s="1"/>
  <c r="C98" i="2"/>
  <c r="C97" i="2"/>
  <c r="C96" i="2"/>
  <c r="C95" i="2"/>
  <c r="B95" i="2" s="1"/>
  <c r="C94" i="2"/>
  <c r="C93" i="2"/>
  <c r="C92" i="2"/>
  <c r="C91" i="2"/>
  <c r="B91" i="2" s="1"/>
  <c r="C90" i="2"/>
  <c r="C89" i="2"/>
  <c r="C88" i="2"/>
  <c r="C87" i="2"/>
  <c r="B87" i="2" s="1"/>
  <c r="C84" i="2"/>
  <c r="C83" i="2"/>
  <c r="B83" i="2" s="1"/>
  <c r="C82" i="2"/>
  <c r="D124" i="2"/>
  <c r="D119" i="2" s="1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 s="1"/>
  <c r="D84" i="2"/>
  <c r="D83" i="2"/>
  <c r="D82" i="2"/>
  <c r="D81" i="2"/>
  <c r="D80" i="2" s="1"/>
  <c r="C81" i="2"/>
  <c r="J55" i="2"/>
  <c r="I55" i="2"/>
  <c r="H55" i="2"/>
  <c r="G55" i="2"/>
  <c r="F55" i="2"/>
  <c r="E55" i="2"/>
  <c r="J22" i="2"/>
  <c r="I22" i="2"/>
  <c r="H22" i="2"/>
  <c r="G22" i="2"/>
  <c r="F22" i="2"/>
  <c r="E22" i="2"/>
  <c r="J16" i="2"/>
  <c r="J14" i="2" s="1"/>
  <c r="I16" i="2"/>
  <c r="I14" i="2" s="1"/>
  <c r="H16" i="2"/>
  <c r="G16" i="2"/>
  <c r="F16" i="2"/>
  <c r="F14" i="2" s="1"/>
  <c r="E16" i="2"/>
  <c r="E14" i="2" s="1"/>
  <c r="D60" i="2"/>
  <c r="D55" i="2" s="1"/>
  <c r="D53" i="2"/>
  <c r="B53" i="2" s="1"/>
  <c r="D52" i="2"/>
  <c r="D51" i="2"/>
  <c r="D50" i="2"/>
  <c r="D49" i="2"/>
  <c r="B49" i="2" s="1"/>
  <c r="D48" i="2"/>
  <c r="D47" i="2"/>
  <c r="D46" i="2"/>
  <c r="D45" i="2"/>
  <c r="B45" i="2" s="1"/>
  <c r="D44" i="2"/>
  <c r="D43" i="2"/>
  <c r="D42" i="2"/>
  <c r="D41" i="2"/>
  <c r="B41" i="2" s="1"/>
  <c r="D40" i="2"/>
  <c r="D39" i="2"/>
  <c r="D38" i="2"/>
  <c r="D37" i="2"/>
  <c r="B37" i="2" s="1"/>
  <c r="D36" i="2"/>
  <c r="D35" i="2"/>
  <c r="D34" i="2"/>
  <c r="D33" i="2"/>
  <c r="B33" i="2" s="1"/>
  <c r="D32" i="2"/>
  <c r="D31" i="2"/>
  <c r="D30" i="2"/>
  <c r="D29" i="2"/>
  <c r="B29" i="2" s="1"/>
  <c r="D28" i="2"/>
  <c r="D27" i="2"/>
  <c r="D26" i="2"/>
  <c r="D25" i="2"/>
  <c r="B25" i="2" s="1"/>
  <c r="D24" i="2"/>
  <c r="D23" i="2"/>
  <c r="D22" i="2" s="1"/>
  <c r="D20" i="2"/>
  <c r="D19" i="2"/>
  <c r="B19" i="2" s="1"/>
  <c r="D18" i="2"/>
  <c r="C60" i="2"/>
  <c r="C55" i="2" s="1"/>
  <c r="C53" i="2"/>
  <c r="C52" i="2"/>
  <c r="B52" i="2" s="1"/>
  <c r="C51" i="2"/>
  <c r="C50" i="2"/>
  <c r="B50" i="2" s="1"/>
  <c r="C49" i="2"/>
  <c r="C48" i="2"/>
  <c r="B48" i="2" s="1"/>
  <c r="C47" i="2"/>
  <c r="C46" i="2"/>
  <c r="B46" i="2" s="1"/>
  <c r="C45" i="2"/>
  <c r="C44" i="2"/>
  <c r="B44" i="2" s="1"/>
  <c r="C43" i="2"/>
  <c r="C42" i="2"/>
  <c r="B42" i="2" s="1"/>
  <c r="C41" i="2"/>
  <c r="C40" i="2"/>
  <c r="B40" i="2" s="1"/>
  <c r="C39" i="2"/>
  <c r="C38" i="2"/>
  <c r="B38" i="2" s="1"/>
  <c r="C37" i="2"/>
  <c r="C36" i="2"/>
  <c r="B36" i="2" s="1"/>
  <c r="C35" i="2"/>
  <c r="C34" i="2"/>
  <c r="B34" i="2" s="1"/>
  <c r="C33" i="2"/>
  <c r="C32" i="2"/>
  <c r="B32" i="2" s="1"/>
  <c r="C31" i="2"/>
  <c r="C30" i="2"/>
  <c r="B30" i="2" s="1"/>
  <c r="C29" i="2"/>
  <c r="C28" i="2"/>
  <c r="B28" i="2" s="1"/>
  <c r="C27" i="2"/>
  <c r="C26" i="2"/>
  <c r="B26" i="2" s="1"/>
  <c r="C25" i="2"/>
  <c r="C24" i="2"/>
  <c r="B24" i="2" s="1"/>
  <c r="C23" i="2"/>
  <c r="C20" i="2"/>
  <c r="B20" i="2" s="1"/>
  <c r="C19" i="2"/>
  <c r="C18" i="2"/>
  <c r="B18" i="2" s="1"/>
  <c r="D17" i="2"/>
  <c r="C17" i="2"/>
  <c r="C16" i="2" s="1"/>
  <c r="B81" i="2" l="1"/>
  <c r="B89" i="2"/>
  <c r="B93" i="2"/>
  <c r="B97" i="2"/>
  <c r="B101" i="2"/>
  <c r="B105" i="2"/>
  <c r="B109" i="2"/>
  <c r="B113" i="2"/>
  <c r="B117" i="2"/>
  <c r="C150" i="2"/>
  <c r="D150" i="2"/>
  <c r="K207" i="2"/>
  <c r="F207" i="2"/>
  <c r="J207" i="2"/>
  <c r="F142" i="2"/>
  <c r="J142" i="2"/>
  <c r="H142" i="2"/>
  <c r="L142" i="2"/>
  <c r="G142" i="2"/>
  <c r="K142" i="2"/>
  <c r="E142" i="2"/>
  <c r="I142" i="2"/>
  <c r="D207" i="2"/>
  <c r="C207" i="2"/>
  <c r="C86" i="2"/>
  <c r="G78" i="2"/>
  <c r="K78" i="2"/>
  <c r="H14" i="2"/>
  <c r="B84" i="2"/>
  <c r="B90" i="2"/>
  <c r="B94" i="2"/>
  <c r="B98" i="2"/>
  <c r="B102" i="2"/>
  <c r="B106" i="2"/>
  <c r="B110" i="2"/>
  <c r="B114" i="2"/>
  <c r="B124" i="2"/>
  <c r="B119" i="2" s="1"/>
  <c r="H78" i="2"/>
  <c r="L78" i="2"/>
  <c r="C142" i="2"/>
  <c r="D16" i="2"/>
  <c r="D14" i="2" s="1"/>
  <c r="C22" i="2"/>
  <c r="B27" i="2"/>
  <c r="B31" i="2"/>
  <c r="B35" i="2"/>
  <c r="B39" i="2"/>
  <c r="B43" i="2"/>
  <c r="B47" i="2"/>
  <c r="B51" i="2"/>
  <c r="B82" i="2"/>
  <c r="B80" i="2" s="1"/>
  <c r="B88" i="2"/>
  <c r="B92" i="2"/>
  <c r="B96" i="2"/>
  <c r="B100" i="2"/>
  <c r="B104" i="2"/>
  <c r="B108" i="2"/>
  <c r="B112" i="2"/>
  <c r="B116" i="2"/>
  <c r="G14" i="2"/>
  <c r="C80" i="2"/>
  <c r="D142" i="2"/>
  <c r="C78" i="2"/>
  <c r="D78" i="2"/>
  <c r="E78" i="2"/>
  <c r="I78" i="2"/>
  <c r="C14" i="2"/>
  <c r="B17" i="2"/>
  <c r="B16" i="2" s="1"/>
  <c r="B23" i="2"/>
  <c r="B60" i="2"/>
  <c r="B55" i="2" s="1"/>
  <c r="B86" i="2" l="1"/>
  <c r="B78" i="2" s="1"/>
  <c r="B22" i="2"/>
  <c r="B14" i="2"/>
</calcChain>
</file>

<file path=xl/sharedStrings.xml><?xml version="1.0" encoding="utf-8"?>
<sst xmlns="http://schemas.openxmlformats.org/spreadsheetml/2006/main" count="265" uniqueCount="75">
  <si>
    <t>D.H.</t>
  </si>
  <si>
    <t xml:space="preserve">   D.H.</t>
  </si>
  <si>
    <t>S. N. S.</t>
  </si>
  <si>
    <t>SNSB</t>
  </si>
  <si>
    <t>19.8 Odontología Preventiva por Delegación 
Primera Parte</t>
  </si>
  <si>
    <t>Delegación</t>
  </si>
  <si>
    <t>Personas Atendidas</t>
  </si>
  <si>
    <t>Subtotal</t>
  </si>
  <si>
    <t>Primera Vez</t>
  </si>
  <si>
    <t>Subsecuente</t>
  </si>
  <si>
    <t>Total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</si>
  <si>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</si>
  <si>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</si>
  <si>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</si>
  <si>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</si>
  <si>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</si>
  <si>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</si>
  <si>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</si>
  <si>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</si>
  <si>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</si>
  <si>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</si>
  <si>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</si>
  <si>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</si>
  <si>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</si>
  <si>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</si>
  <si>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</si>
  <si>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</si>
  <si>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</si>
  <si>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</si>
  <si>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</si>
  <si>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</si>
  <si>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</si>
  <si>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</si>
  <si>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</si>
  <si>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</si>
  <si>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</si>
  <si>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</si>
  <si>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</si>
  <si>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</si>
  <si>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</si>
  <si>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</si>
  <si>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</si>
  <si>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</si>
  <si>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</si>
  <si>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</si>
  <si>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</si>
  <si>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</si>
  <si>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</si>
  <si>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</si>
  <si>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</si>
  <si>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</si>
  <si>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"Primero de Octubre"</t>
  </si>
  <si>
    <t>H.R. "Lic. Adolfo López Mateos"</t>
  </si>
  <si>
    <t>H.R. "Centenario de la Revolución Mexicana"</t>
  </si>
  <si>
    <t>19.8 Odontología Preventiva por Delegación 
Segunda Parte</t>
  </si>
  <si>
    <t>Actividades</t>
  </si>
  <si>
    <t>Detección y Control de Placa Dentobacteriana</t>
  </si>
  <si>
    <t>Profilaxis</t>
  </si>
  <si>
    <t>Odontoxesis</t>
  </si>
  <si>
    <t>Aplicación Tópica de Flúor</t>
  </si>
  <si>
    <t>Fuente: Informe Mensual de Actividades de las Subdelegaciones Médicas  SM10-21</t>
  </si>
  <si>
    <t>D.H. = Derechohabientes</t>
  </si>
  <si>
    <t>No D.H. = No Derechohabientes</t>
  </si>
  <si>
    <t>19.8 Odontología Preventiva por Delegación 
Tercera Parte</t>
  </si>
  <si>
    <t>Sellado de Fosetas y Fisuras</t>
  </si>
  <si>
    <t>Técnicas de
Cepillado</t>
  </si>
  <si>
    <t>Instrucción del Uso del Hilo Dental</t>
  </si>
  <si>
    <t>Enjuagues de Fluoruro de Sódio</t>
  </si>
  <si>
    <t xml:space="preserve">        (S.N.S.) Semana Nacional de Salud Bucal</t>
  </si>
  <si>
    <t>19.8 Odontología Preventiva por Delegación 
Cuarta Parte</t>
  </si>
  <si>
    <t>Revisión de Tejidos Bucales</t>
  </si>
  <si>
    <t>Revisión e Instrucción de Higiene de Prótesis</t>
  </si>
  <si>
    <t>Instrucción de Autoexamen de Cavidad Bucal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</si>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</sst>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1" applyFont="1"/>
    <xf numFmtId="164" fontId="2" fillId="0" borderId="0" xfId="1" applyNumberFormat="1" applyFont="1" applyProtection="1"/>
    <xf numFmtId="0" fontId="3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 applyProtection="1">
      <alignment horizontal="centerContinuous" vertical="center"/>
    </xf>
    <xf numFmtId="3" fontId="2" fillId="0" borderId="0" xfId="1" applyNumberFormat="1" applyFont="1"/>
    <xf numFmtId="3" fontId="2" fillId="0" borderId="0" xfId="1" applyNumberFormat="1" applyFont="1" applyAlignment="1" applyProtection="1">
      <alignment horizontal="left"/>
    </xf>
    <xf numFmtId="3" fontId="2" fillId="0" borderId="0" xfId="1" applyNumberFormat="1" applyFont="1" applyBorder="1" applyProtection="1"/>
    <xf numFmtId="3" fontId="2" fillId="0" borderId="0" xfId="1" applyNumberFormat="1" applyFont="1" applyBorder="1"/>
    <xf numFmtId="3" fontId="2" fillId="0" borderId="0" xfId="1" applyNumberFormat="1" applyFont="1" applyProtection="1"/>
    <xf numFmtId="3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center"/>
    </xf>
    <xf numFmtId="3" fontId="2" fillId="0" borderId="0" xfId="0" applyNumberFormat="1" applyFont="1" applyFill="1" applyAlignment="1" applyProtection="1">
      <alignment horizontal="left" indent="2"/>
    </xf>
    <xf numFmtId="3" fontId="2" fillId="0" borderId="0" xfId="1" applyNumberFormat="1" applyFont="1" applyBorder="1" applyAlignment="1" applyProtection="1">
      <alignment horizontal="center"/>
    </xf>
    <xf numFmtId="3" fontId="4" fillId="0" borderId="0" xfId="1" applyNumberFormat="1" applyFont="1" applyAlignment="1">
      <alignment vertical="center"/>
    </xf>
    <xf numFmtId="0" fontId="7" fillId="0" borderId="0" xfId="1" applyFont="1"/>
    <xf numFmtId="0" fontId="5" fillId="0" borderId="3" xfId="1" applyFont="1" applyBorder="1" applyAlignment="1" applyProtection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2" xfId="0" applyFont="1" applyBorder="1"/>
    <xf numFmtId="0" fontId="11" fillId="0" borderId="0" xfId="1" applyFont="1"/>
    <xf numFmtId="0" fontId="12" fillId="0" borderId="0" xfId="1" applyFont="1" applyAlignment="1">
      <alignment vertical="center"/>
    </xf>
    <xf numFmtId="3" fontId="11" fillId="0" borderId="0" xfId="1" applyNumberFormat="1" applyFont="1"/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 applyProtection="1">
      <alignment horizontal="centerContinuous" vertical="center"/>
    </xf>
    <xf numFmtId="3" fontId="5" fillId="0" borderId="3" xfId="1" applyNumberFormat="1" applyFont="1" applyBorder="1" applyAlignment="1" applyProtection="1">
      <alignment horizontal="center"/>
    </xf>
    <xf numFmtId="3" fontId="5" fillId="0" borderId="3" xfId="1" applyNumberFormat="1" applyFont="1" applyBorder="1" applyAlignment="1" applyProtection="1">
      <alignment horizontal="center" vertical="center"/>
    </xf>
    <xf numFmtId="3" fontId="11" fillId="0" borderId="1" xfId="1" applyNumberFormat="1" applyFont="1" applyBorder="1" applyAlignment="1" applyProtection="1">
      <alignment horizontal="left"/>
    </xf>
    <xf numFmtId="3" fontId="11" fillId="0" borderId="1" xfId="1" applyNumberFormat="1" applyFont="1" applyBorder="1"/>
    <xf numFmtId="3" fontId="12" fillId="0" borderId="0" xfId="1" applyNumberFormat="1" applyFont="1" applyAlignment="1" applyProtection="1"/>
    <xf numFmtId="3" fontId="12" fillId="0" borderId="0" xfId="1" applyNumberFormat="1" applyFont="1"/>
    <xf numFmtId="0" fontId="12" fillId="0" borderId="0" xfId="1" applyFont="1"/>
    <xf numFmtId="3" fontId="11" fillId="0" borderId="0" xfId="1" applyNumberFormat="1" applyFont="1" applyAlignment="1" applyProtection="1">
      <alignment horizontal="right" indent="1"/>
    </xf>
    <xf numFmtId="3" fontId="11" fillId="0" borderId="0" xfId="1" applyNumberFormat="1" applyFont="1" applyBorder="1" applyAlignment="1" applyProtection="1">
      <alignment horizontal="right" indent="1"/>
    </xf>
    <xf numFmtId="3" fontId="11" fillId="0" borderId="2" xfId="1" applyNumberFormat="1" applyFont="1" applyBorder="1" applyAlignment="1" applyProtection="1">
      <alignment horizontal="right" indent="1"/>
    </xf>
    <xf numFmtId="3" fontId="10" fillId="0" borderId="0" xfId="1" applyNumberFormat="1" applyFont="1" applyAlignment="1" applyProtection="1">
      <alignment horizontal="left"/>
    </xf>
    <xf numFmtId="3" fontId="10" fillId="0" borderId="0" xfId="1" applyNumberFormat="1" applyFont="1" applyProtection="1"/>
    <xf numFmtId="3" fontId="10" fillId="0" borderId="0" xfId="0" applyNumberFormat="1" applyFont="1" applyFill="1" applyAlignment="1" applyProtection="1">
      <alignment horizontal="left" indent="2"/>
    </xf>
    <xf numFmtId="3" fontId="12" fillId="0" borderId="0" xfId="1" applyNumberFormat="1" applyFont="1" applyAlignment="1" applyProtection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7" xfId="1" applyFont="1" applyBorder="1" applyAlignment="1" applyProtection="1">
      <alignment horizontal="center"/>
    </xf>
    <xf numFmtId="164" fontId="5" fillId="0" borderId="7" xfId="1" applyNumberFormat="1" applyFont="1" applyBorder="1" applyAlignment="1" applyProtection="1">
      <alignment horizontal="center"/>
    </xf>
    <xf numFmtId="0" fontId="11" fillId="0" borderId="0" xfId="1" applyFont="1" applyBorder="1"/>
    <xf numFmtId="0" fontId="2" fillId="0" borderId="0" xfId="1" applyFont="1" applyAlignment="1" applyProtection="1">
      <alignment horizontal="centerContinuous" vertical="center"/>
    </xf>
    <xf numFmtId="3" fontId="13" fillId="0" borderId="0" xfId="1" applyNumberFormat="1" applyFont="1" applyAlignment="1">
      <alignment vertical="center"/>
    </xf>
    <xf numFmtId="0" fontId="11" fillId="0" borderId="0" xfId="1" applyFont="1" applyAlignment="1" applyProtection="1">
      <alignment horizontal="centerContinuous" vertical="center"/>
    </xf>
    <xf numFmtId="3" fontId="11" fillId="0" borderId="0" xfId="1" applyNumberFormat="1" applyFont="1" applyAlignment="1" applyProtection="1">
      <alignment horizontal="centerContinuous" vertical="center"/>
    </xf>
    <xf numFmtId="164" fontId="5" fillId="0" borderId="3" xfId="1" applyNumberFormat="1" applyFont="1" applyBorder="1" applyAlignment="1" applyProtection="1">
      <alignment horizontal="center"/>
    </xf>
    <xf numFmtId="0" fontId="6" fillId="0" borderId="0" xfId="1" applyFont="1" applyAlignment="1" applyProtection="1">
      <alignment vertical="center"/>
    </xf>
    <xf numFmtId="3" fontId="12" fillId="0" borderId="0" xfId="1" applyNumberFormat="1" applyFont="1" applyAlignment="1" applyProtection="1">
      <alignment horizontal="right"/>
    </xf>
    <xf numFmtId="3" fontId="11" fillId="0" borderId="0" xfId="1" applyNumberFormat="1" applyFont="1" applyAlignment="1" applyProtection="1">
      <alignment horizontal="right"/>
    </xf>
    <xf numFmtId="3" fontId="8" fillId="2" borderId="0" xfId="0" applyNumberFormat="1" applyFont="1" applyFill="1"/>
    <xf numFmtId="3" fontId="9" fillId="0" borderId="0" xfId="0" applyNumberFormat="1" applyFont="1"/>
    <xf numFmtId="3" fontId="12" fillId="0" borderId="0" xfId="1" applyNumberFormat="1" applyFont="1" applyAlignment="1">
      <alignment horizontal="right"/>
    </xf>
    <xf numFmtId="3" fontId="11" fillId="0" borderId="0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</xf>
    <xf numFmtId="3" fontId="11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/>
    <xf numFmtId="3" fontId="12" fillId="0" borderId="0" xfId="1" applyNumberFormat="1" applyFont="1" applyAlignment="1" applyProtection="1">
      <alignment horizontal="right" indent="1"/>
    </xf>
    <xf numFmtId="3" fontId="11" fillId="0" borderId="0" xfId="1" applyNumberFormat="1" applyFont="1" applyAlignment="1" applyProtection="1"/>
    <xf numFmtId="3" fontId="11" fillId="0" borderId="2" xfId="1" applyNumberFormat="1" applyFont="1" applyBorder="1"/>
    <xf numFmtId="3" fontId="8" fillId="0" borderId="0" xfId="0" applyNumberFormat="1" applyFont="1"/>
    <xf numFmtId="3" fontId="5" fillId="0" borderId="3" xfId="1" applyNumberFormat="1" applyFont="1" applyFill="1" applyBorder="1" applyAlignment="1" applyProtection="1">
      <alignment horizontal="center" vertical="center" wrapText="1"/>
    </xf>
    <xf numFmtId="3" fontId="5" fillId="0" borderId="3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0" fontId="6" fillId="0" borderId="0" xfId="1" applyFont="1" applyAlignment="1" applyProtection="1">
      <alignment horizontal="center" vertical="center" wrapText="1"/>
    </xf>
    <xf numFmtId="3" fontId="6" fillId="0" borderId="0" xfId="1" applyNumberFormat="1" applyFont="1" applyAlignment="1" applyProtection="1">
      <alignment horizontal="center" vertical="center" wrapText="1"/>
    </xf>
    <xf numFmtId="0" fontId="5" fillId="0" borderId="0" xfId="1" applyFont="1" applyAlignment="1">
      <alignment horizontal="right" vertical="center"/>
    </xf>
    <xf numFmtId="3" fontId="5" fillId="0" borderId="9" xfId="1" applyNumberFormat="1" applyFont="1" applyBorder="1" applyAlignment="1" applyProtection="1">
      <alignment horizontal="center" vertical="center"/>
    </xf>
    <xf numFmtId="3" fontId="5" fillId="0" borderId="10" xfId="1" applyNumberFormat="1" applyFont="1" applyBorder="1" applyAlignment="1" applyProtection="1">
      <alignment horizontal="center" vertical="center"/>
    </xf>
    <xf numFmtId="3" fontId="5" fillId="0" borderId="14" xfId="1" applyNumberFormat="1" applyFont="1" applyBorder="1" applyAlignment="1" applyProtection="1">
      <alignment horizontal="center" vertical="center"/>
    </xf>
    <xf numFmtId="3" fontId="5" fillId="0" borderId="15" xfId="1" applyNumberFormat="1" applyFont="1" applyBorder="1" applyAlignment="1" applyProtection="1">
      <alignment horizontal="center" vertical="center"/>
    </xf>
    <xf numFmtId="3" fontId="5" fillId="0" borderId="11" xfId="1" applyNumberFormat="1" applyFont="1" applyBorder="1" applyAlignment="1" applyProtection="1">
      <alignment horizontal="center" vertical="center"/>
    </xf>
    <xf numFmtId="3" fontId="5" fillId="0" borderId="12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 applyProtection="1">
      <alignment horizontal="center"/>
    </xf>
    <xf numFmtId="3" fontId="5" fillId="0" borderId="13" xfId="1" applyNumberFormat="1" applyFont="1" applyBorder="1" applyAlignment="1" applyProtection="1">
      <alignment horizontal="center"/>
    </xf>
    <xf numFmtId="3" fontId="5" fillId="0" borderId="8" xfId="1" applyNumberFormat="1" applyFont="1" applyBorder="1" applyAlignment="1" applyProtection="1">
      <alignment horizontal="center"/>
    </xf>
    <xf numFmtId="3" fontId="5" fillId="0" borderId="3" xfId="1" applyNumberFormat="1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896144</xdr:colOff>
      <xdr:row>0</xdr:row>
      <xdr:rowOff>0</xdr:rowOff>
    </xdr:from>
    <xdr:to>
      <xdr:col>10</xdr:col>
      <xdr:colOff>405607</xdr:colOff>
      <xdr:row>4</xdr:row>
      <xdr:rowOff>190500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030744" y="0"/>
          <a:ext cx="3052763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351971</xdr:colOff>
      <xdr:row>5</xdr:row>
      <xdr:rowOff>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734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64</xdr:row>
      <xdr:rowOff>0</xdr:rowOff>
    </xdr:from>
    <xdr:to>
      <xdr:col>1</xdr:col>
      <xdr:colOff>453571</xdr:colOff>
      <xdr:row>69</xdr:row>
      <xdr:rowOff>0</xdr:rowOff>
    </xdr:to>
    <xdr:pic>
      <xdr:nvPicPr>
        <xdr:cNvPr id="12" name="8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12585700"/>
          <a:ext cx="3174999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238125</xdr:colOff>
      <xdr:row>63</xdr:row>
      <xdr:rowOff>23018</xdr:rowOff>
    </xdr:from>
    <xdr:to>
      <xdr:col>11</xdr:col>
      <xdr:colOff>850901</xdr:colOff>
      <xdr:row>68</xdr:row>
      <xdr:rowOff>37307</xdr:rowOff>
    </xdr:to>
    <xdr:pic>
      <xdr:nvPicPr>
        <xdr:cNvPr id="15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34925" y="12443618"/>
          <a:ext cx="2695576" cy="954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261937</xdr:colOff>
      <xdr:row>127</xdr:row>
      <xdr:rowOff>75407</xdr:rowOff>
    </xdr:from>
    <xdr:to>
      <xdr:col>12</xdr:col>
      <xdr:colOff>110333</xdr:colOff>
      <xdr:row>132</xdr:row>
      <xdr:rowOff>113507</xdr:rowOff>
    </xdr:to>
    <xdr:pic>
      <xdr:nvPicPr>
        <xdr:cNvPr id="16" name="1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58737" y="25437307"/>
          <a:ext cx="2845596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128</xdr:row>
      <xdr:rowOff>0</xdr:rowOff>
    </xdr:from>
    <xdr:to>
      <xdr:col>1</xdr:col>
      <xdr:colOff>466271</xdr:colOff>
      <xdr:row>132</xdr:row>
      <xdr:rowOff>190500</xdr:rowOff>
    </xdr:to>
    <xdr:pic>
      <xdr:nvPicPr>
        <xdr:cNvPr id="17" name="1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25527000"/>
          <a:ext cx="3187699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133349</xdr:colOff>
      <xdr:row>192</xdr:row>
      <xdr:rowOff>144463</xdr:rowOff>
    </xdr:from>
    <xdr:to>
      <xdr:col>11</xdr:col>
      <xdr:colOff>874711</xdr:colOff>
      <xdr:row>197</xdr:row>
      <xdr:rowOff>132557</xdr:rowOff>
    </xdr:to>
    <xdr:pic>
      <xdr:nvPicPr>
        <xdr:cNvPr id="18" name="1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289630" y="38375432"/>
          <a:ext cx="2824956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193</xdr:row>
      <xdr:rowOff>35718</xdr:rowOff>
    </xdr:from>
    <xdr:to>
      <xdr:col>1</xdr:col>
      <xdr:colOff>350384</xdr:colOff>
      <xdr:row>198</xdr:row>
      <xdr:rowOff>71437</xdr:rowOff>
    </xdr:to>
    <xdr:pic>
      <xdr:nvPicPr>
        <xdr:cNvPr id="19" name="1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38588156"/>
          <a:ext cx="3071812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M297"/>
  <sheetViews>
    <sheetView showGridLines="0" tabSelected="1" zoomScale="80" zoomScaleNormal="80" zoomScaleSheetLayoutView="80" workbookViewId="0">
      <selection activeCell="H118" sqref="H118"/>
    </sheetView>
  </sheetViews>
  <sheetFormatPr baseColWidth="10" defaultColWidth="11" defaultRowHeight="12.75" x14ac:dyDescent="0.2"/>
  <cols>
    <col min="1" max="1" width="40.85546875" style="1" customWidth="1"/>
    <col min="2" max="10" width="17.7109375" style="1" customWidth="1"/>
    <col min="11" max="11" width="13.5703125" style="1" customWidth="1"/>
    <col min="12" max="12" width="13.7109375" style="1" customWidth="1"/>
    <col min="13" max="16384" width="11" style="1"/>
  </cols>
  <sheetData>
    <row r="1" spans="1:12" ht="15.75" customHeight="1" x14ac:dyDescent="0.2"/>
    <row r="2" spans="1:12" ht="15.75" customHeight="1" x14ac:dyDescent="0.2"/>
    <row r="3" spans="1:12" ht="15.75" customHeight="1" x14ac:dyDescent="0.2"/>
    <row r="4" spans="1:12" ht="15.75" customHeight="1" x14ac:dyDescent="0.2"/>
    <row r="5" spans="1:12" ht="16.5" customHeight="1" x14ac:dyDescent="0.2"/>
    <row r="6" spans="1:12" ht="17.25" customHeight="1" x14ac:dyDescent="0.2">
      <c r="A6" s="79" t="s">
        <v>73</v>
      </c>
      <c r="B6" s="79"/>
      <c r="C6" s="79"/>
      <c r="D6" s="79"/>
      <c r="E6" s="79"/>
      <c r="F6" s="79"/>
      <c r="G6" s="79"/>
      <c r="H6" s="79"/>
      <c r="I6" s="79"/>
      <c r="J6" s="79"/>
      <c r="K6" s="44"/>
      <c r="L6" s="44"/>
    </row>
    <row r="7" spans="1:12" ht="13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5"/>
      <c r="L7" s="5"/>
    </row>
    <row r="8" spans="1:12" s="17" customFormat="1" ht="38.25" customHeight="1" x14ac:dyDescent="0.25">
      <c r="A8" s="77" t="s">
        <v>4</v>
      </c>
      <c r="B8" s="77"/>
      <c r="C8" s="77"/>
      <c r="D8" s="77"/>
      <c r="E8" s="77"/>
      <c r="F8" s="77"/>
      <c r="G8" s="77"/>
      <c r="H8" s="77"/>
      <c r="I8" s="77"/>
      <c r="J8" s="77"/>
      <c r="K8" s="54"/>
      <c r="L8" s="54"/>
    </row>
    <row r="9" spans="1:12" ht="13.5" customHeight="1" x14ac:dyDescent="0.2">
      <c r="B9" s="49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8" customHeight="1" x14ac:dyDescent="0.2">
      <c r="A10" s="91" t="s">
        <v>5</v>
      </c>
      <c r="B10" s="92" t="s">
        <v>10</v>
      </c>
      <c r="C10" s="95" t="s">
        <v>7</v>
      </c>
      <c r="D10" s="96"/>
      <c r="E10" s="72" t="s">
        <v>6</v>
      </c>
      <c r="F10" s="73"/>
      <c r="G10" s="73"/>
      <c r="H10" s="73"/>
      <c r="I10" s="73"/>
      <c r="J10" s="74"/>
    </row>
    <row r="11" spans="1:12" ht="18" customHeight="1" x14ac:dyDescent="0.25">
      <c r="A11" s="91"/>
      <c r="B11" s="93"/>
      <c r="C11" s="97"/>
      <c r="D11" s="98"/>
      <c r="E11" s="75" t="s">
        <v>8</v>
      </c>
      <c r="F11" s="76"/>
      <c r="G11" s="72" t="s">
        <v>9</v>
      </c>
      <c r="H11" s="74"/>
      <c r="I11" s="70" t="s">
        <v>3</v>
      </c>
      <c r="J11" s="71"/>
    </row>
    <row r="12" spans="1:12" ht="18" customHeight="1" x14ac:dyDescent="0.25">
      <c r="A12" s="91"/>
      <c r="B12" s="94"/>
      <c r="C12" s="18" t="s">
        <v>1</v>
      </c>
      <c r="D12" s="19" t="s">
        <v>11</v>
      </c>
      <c r="E12" s="46" t="s">
        <v>1</v>
      </c>
      <c r="F12" s="47" t="s">
        <v>11</v>
      </c>
      <c r="G12" s="46" t="s">
        <v>1</v>
      </c>
      <c r="H12" s="47" t="s">
        <v>11</v>
      </c>
      <c r="I12" s="46" t="s">
        <v>1</v>
      </c>
      <c r="J12" s="53" t="s">
        <v>11</v>
      </c>
    </row>
    <row r="13" spans="1:12" ht="15.75" x14ac:dyDescent="0.25">
      <c r="A13" s="24"/>
      <c r="B13" s="27"/>
      <c r="C13" s="25"/>
      <c r="D13" s="25"/>
      <c r="E13" s="25"/>
      <c r="F13" s="25"/>
      <c r="G13" s="25"/>
      <c r="H13" s="25"/>
      <c r="I13" s="25"/>
      <c r="J13" s="25"/>
    </row>
    <row r="14" spans="1:12" s="3" customFormat="1" ht="15" customHeight="1" x14ac:dyDescent="0.25">
      <c r="A14" s="20" t="s">
        <v>10</v>
      </c>
      <c r="B14" s="55">
        <f>SUM(B16,B22,B55)</f>
        <v>1556787</v>
      </c>
      <c r="C14" s="55">
        <f t="shared" ref="C14:J14" si="0">SUM(C16,C22,C55)</f>
        <v>1497529</v>
      </c>
      <c r="D14" s="55">
        <f t="shared" si="0"/>
        <v>59258</v>
      </c>
      <c r="E14" s="55">
        <f t="shared" si="0"/>
        <v>514040</v>
      </c>
      <c r="F14" s="55">
        <f t="shared" si="0"/>
        <v>7877</v>
      </c>
      <c r="G14" s="55">
        <f t="shared" si="0"/>
        <v>898111</v>
      </c>
      <c r="H14" s="55">
        <f t="shared" si="0"/>
        <v>10967</v>
      </c>
      <c r="I14" s="55">
        <f t="shared" si="0"/>
        <v>85378</v>
      </c>
      <c r="J14" s="55">
        <f t="shared" si="0"/>
        <v>40414</v>
      </c>
    </row>
    <row r="15" spans="1:12" ht="15" customHeight="1" x14ac:dyDescent="0.25">
      <c r="A15" s="21"/>
      <c r="B15" s="56"/>
      <c r="C15" s="55"/>
      <c r="D15" s="55"/>
      <c r="E15" s="57"/>
      <c r="F15" s="57"/>
      <c r="G15" s="57"/>
      <c r="H15" s="57"/>
      <c r="I15" s="57"/>
      <c r="J15" s="57"/>
    </row>
    <row r="16" spans="1:12" s="3" customFormat="1" ht="15" customHeight="1" x14ac:dyDescent="0.25">
      <c r="A16" s="20" t="s">
        <v>74</v>
      </c>
      <c r="B16" s="55">
        <f>SUM(B17:B20)</f>
        <v>369666</v>
      </c>
      <c r="C16" s="55">
        <f t="shared" ref="C16:J16" si="1">SUM(C17:C20)</f>
        <v>365357</v>
      </c>
      <c r="D16" s="55">
        <f t="shared" si="1"/>
        <v>4309</v>
      </c>
      <c r="E16" s="55">
        <f t="shared" si="1"/>
        <v>108914</v>
      </c>
      <c r="F16" s="55">
        <f t="shared" si="1"/>
        <v>976</v>
      </c>
      <c r="G16" s="55">
        <f t="shared" si="1"/>
        <v>238886</v>
      </c>
      <c r="H16" s="55">
        <f t="shared" si="1"/>
        <v>2580</v>
      </c>
      <c r="I16" s="55">
        <f t="shared" si="1"/>
        <v>17557</v>
      </c>
      <c r="J16" s="55">
        <f t="shared" si="1"/>
        <v>753</v>
      </c>
    </row>
    <row r="17" spans="1:10" ht="15" customHeight="1" x14ac:dyDescent="0.25">
      <c r="A17" s="21" t="s">
        <v>12</v>
      </c>
      <c r="B17" s="56">
        <f>SUM(C17:D17)</f>
        <v>119695</v>
      </c>
      <c r="C17" s="56">
        <f>SUM(E17,G17,I17,)</f>
        <v>116543</v>
      </c>
      <c r="D17" s="56">
        <f>SUM(F17,H17,J17,)</f>
        <v>3152</v>
      </c>
      <c r="E17" s="58">
        <v>22439</v>
      </c>
      <c r="F17" s="21">
        <v>955</v>
      </c>
      <c r="G17" s="58">
        <v>89277</v>
      </c>
      <c r="H17" s="58">
        <v>2069</v>
      </c>
      <c r="I17" s="58">
        <v>4827</v>
      </c>
      <c r="J17" s="21">
        <v>128</v>
      </c>
    </row>
    <row r="18" spans="1:10" ht="15" customHeight="1" x14ac:dyDescent="0.25">
      <c r="A18" s="21" t="s">
        <v>13</v>
      </c>
      <c r="B18" s="56">
        <f t="shared" ref="B18:B20" si="2">SUM(C18:D18)</f>
        <v>59616</v>
      </c>
      <c r="C18" s="56">
        <f t="shared" ref="C18:C20" si="3">SUM(E18,G18,I18,)</f>
        <v>59289</v>
      </c>
      <c r="D18" s="56">
        <f t="shared" ref="D18:D20" si="4">SUM(F18,H18,J18,)</f>
        <v>327</v>
      </c>
      <c r="E18" s="58">
        <v>10279</v>
      </c>
      <c r="F18" s="21">
        <v>0</v>
      </c>
      <c r="G18" s="58">
        <v>46124</v>
      </c>
      <c r="H18" s="21">
        <v>0</v>
      </c>
      <c r="I18" s="58">
        <v>2886</v>
      </c>
      <c r="J18" s="21">
        <v>327</v>
      </c>
    </row>
    <row r="19" spans="1:10" ht="15" customHeight="1" x14ac:dyDescent="0.25">
      <c r="A19" s="21" t="s">
        <v>14</v>
      </c>
      <c r="B19" s="56">
        <f t="shared" si="2"/>
        <v>109008</v>
      </c>
      <c r="C19" s="56">
        <f t="shared" si="3"/>
        <v>108199</v>
      </c>
      <c r="D19" s="56">
        <f t="shared" si="4"/>
        <v>809</v>
      </c>
      <c r="E19" s="58">
        <v>39611</v>
      </c>
      <c r="F19" s="21">
        <v>21</v>
      </c>
      <c r="G19" s="58">
        <v>62589</v>
      </c>
      <c r="H19" s="21">
        <v>510</v>
      </c>
      <c r="I19" s="58">
        <v>5999</v>
      </c>
      <c r="J19" s="21">
        <v>278</v>
      </c>
    </row>
    <row r="20" spans="1:10" ht="15" customHeight="1" x14ac:dyDescent="0.25">
      <c r="A20" s="21" t="s">
        <v>15</v>
      </c>
      <c r="B20" s="56">
        <f t="shared" si="2"/>
        <v>81347</v>
      </c>
      <c r="C20" s="56">
        <f t="shared" si="3"/>
        <v>81326</v>
      </c>
      <c r="D20" s="56">
        <f t="shared" si="4"/>
        <v>21</v>
      </c>
      <c r="E20" s="58">
        <v>36585</v>
      </c>
      <c r="F20" s="21">
        <v>0</v>
      </c>
      <c r="G20" s="58">
        <v>40896</v>
      </c>
      <c r="H20" s="21">
        <v>1</v>
      </c>
      <c r="I20" s="58">
        <v>3845</v>
      </c>
      <c r="J20" s="21">
        <v>20</v>
      </c>
    </row>
    <row r="21" spans="1:10" ht="15" customHeight="1" x14ac:dyDescent="0.25">
      <c r="A21" s="21"/>
      <c r="B21" s="56"/>
      <c r="C21" s="55"/>
      <c r="D21" s="59"/>
      <c r="E21" s="58"/>
      <c r="F21" s="58"/>
      <c r="G21" s="58"/>
      <c r="H21" s="58"/>
      <c r="I21" s="58"/>
      <c r="J21" s="58"/>
    </row>
    <row r="22" spans="1:10" s="3" customFormat="1" ht="15" customHeight="1" x14ac:dyDescent="0.25">
      <c r="A22" s="20" t="s">
        <v>16</v>
      </c>
      <c r="B22" s="55">
        <f>SUM(B23:B53)</f>
        <v>1182323</v>
      </c>
      <c r="C22" s="55">
        <f t="shared" ref="C22:J22" si="5">SUM(C23:C53)</f>
        <v>1127374</v>
      </c>
      <c r="D22" s="55">
        <f t="shared" si="5"/>
        <v>54949</v>
      </c>
      <c r="E22" s="55">
        <f t="shared" si="5"/>
        <v>404672</v>
      </c>
      <c r="F22" s="55">
        <f t="shared" si="5"/>
        <v>6901</v>
      </c>
      <c r="G22" s="55">
        <f t="shared" si="5"/>
        <v>654881</v>
      </c>
      <c r="H22" s="55">
        <f t="shared" si="5"/>
        <v>8387</v>
      </c>
      <c r="I22" s="55">
        <f t="shared" si="5"/>
        <v>67821</v>
      </c>
      <c r="J22" s="55">
        <f t="shared" si="5"/>
        <v>39661</v>
      </c>
    </row>
    <row r="23" spans="1:10" ht="15" customHeight="1" x14ac:dyDescent="0.25">
      <c r="A23" s="21" t="s">
        <v>17</v>
      </c>
      <c r="B23" s="56">
        <f t="shared" ref="B23:B53" si="6">SUM(C23:D23)</f>
        <v>12599</v>
      </c>
      <c r="C23" s="56">
        <f t="shared" ref="C23:C53" si="7">SUM(E23,G23,I23,)</f>
        <v>12594</v>
      </c>
      <c r="D23" s="56">
        <f t="shared" ref="D23:D53" si="8">SUM(F23,H23,J23,)</f>
        <v>5</v>
      </c>
      <c r="E23" s="58">
        <v>2832</v>
      </c>
      <c r="F23" s="21">
        <v>1</v>
      </c>
      <c r="G23" s="58">
        <v>7996</v>
      </c>
      <c r="H23" s="21">
        <v>4</v>
      </c>
      <c r="I23" s="58">
        <v>1766</v>
      </c>
      <c r="J23" s="21">
        <v>0</v>
      </c>
    </row>
    <row r="24" spans="1:10" ht="15" customHeight="1" x14ac:dyDescent="0.25">
      <c r="A24" s="21" t="s">
        <v>18</v>
      </c>
      <c r="B24" s="56">
        <f t="shared" si="6"/>
        <v>13119</v>
      </c>
      <c r="C24" s="56">
        <f t="shared" si="7"/>
        <v>13119</v>
      </c>
      <c r="D24" s="56">
        <f t="shared" si="8"/>
        <v>0</v>
      </c>
      <c r="E24" s="58">
        <v>4609</v>
      </c>
      <c r="F24" s="21">
        <v>0</v>
      </c>
      <c r="G24" s="58">
        <v>8510</v>
      </c>
      <c r="H24" s="21">
        <v>0</v>
      </c>
      <c r="I24" s="21">
        <v>0</v>
      </c>
      <c r="J24" s="21">
        <v>0</v>
      </c>
    </row>
    <row r="25" spans="1:10" ht="15" customHeight="1" x14ac:dyDescent="0.25">
      <c r="A25" s="21" t="s">
        <v>19</v>
      </c>
      <c r="B25" s="56">
        <f t="shared" si="6"/>
        <v>19345</v>
      </c>
      <c r="C25" s="56">
        <f t="shared" si="7"/>
        <v>18813</v>
      </c>
      <c r="D25" s="56">
        <f t="shared" si="8"/>
        <v>532</v>
      </c>
      <c r="E25" s="58">
        <v>7704</v>
      </c>
      <c r="F25" s="21">
        <v>0</v>
      </c>
      <c r="G25" s="58">
        <v>10663</v>
      </c>
      <c r="H25" s="21">
        <v>362</v>
      </c>
      <c r="I25" s="21">
        <v>446</v>
      </c>
      <c r="J25" s="21">
        <v>170</v>
      </c>
    </row>
    <row r="26" spans="1:10" ht="15" customHeight="1" x14ac:dyDescent="0.25">
      <c r="A26" s="21" t="s">
        <v>20</v>
      </c>
      <c r="B26" s="56">
        <f t="shared" si="6"/>
        <v>12997</v>
      </c>
      <c r="C26" s="56">
        <f t="shared" si="7"/>
        <v>12763</v>
      </c>
      <c r="D26" s="56">
        <f t="shared" si="8"/>
        <v>234</v>
      </c>
      <c r="E26" s="58">
        <v>3557</v>
      </c>
      <c r="F26" s="21">
        <v>0</v>
      </c>
      <c r="G26" s="58">
        <v>8443</v>
      </c>
      <c r="H26" s="21">
        <v>0</v>
      </c>
      <c r="I26" s="21">
        <v>763</v>
      </c>
      <c r="J26" s="21">
        <v>234</v>
      </c>
    </row>
    <row r="27" spans="1:10" ht="15" customHeight="1" x14ac:dyDescent="0.25">
      <c r="A27" s="21" t="s">
        <v>21</v>
      </c>
      <c r="B27" s="56">
        <f t="shared" si="6"/>
        <v>44276</v>
      </c>
      <c r="C27" s="56">
        <f t="shared" si="7"/>
        <v>40715</v>
      </c>
      <c r="D27" s="56">
        <f t="shared" si="8"/>
        <v>3561</v>
      </c>
      <c r="E27" s="58">
        <v>13011</v>
      </c>
      <c r="F27" s="21">
        <v>637</v>
      </c>
      <c r="G27" s="58">
        <v>23805</v>
      </c>
      <c r="H27" s="58">
        <v>1720</v>
      </c>
      <c r="I27" s="58">
        <v>3899</v>
      </c>
      <c r="J27" s="58">
        <v>1204</v>
      </c>
    </row>
    <row r="28" spans="1:10" ht="15" customHeight="1" x14ac:dyDescent="0.25">
      <c r="A28" s="21" t="s">
        <v>22</v>
      </c>
      <c r="B28" s="56">
        <f t="shared" si="6"/>
        <v>7595</v>
      </c>
      <c r="C28" s="56">
        <f t="shared" si="7"/>
        <v>7560</v>
      </c>
      <c r="D28" s="56">
        <f t="shared" si="8"/>
        <v>35</v>
      </c>
      <c r="E28" s="58">
        <v>3800</v>
      </c>
      <c r="F28" s="21">
        <v>0</v>
      </c>
      <c r="G28" s="58">
        <v>3555</v>
      </c>
      <c r="H28" s="21">
        <v>0</v>
      </c>
      <c r="I28" s="21">
        <v>205</v>
      </c>
      <c r="J28" s="21">
        <v>35</v>
      </c>
    </row>
    <row r="29" spans="1:10" ht="15" customHeight="1" x14ac:dyDescent="0.25">
      <c r="A29" s="21" t="s">
        <v>23</v>
      </c>
      <c r="B29" s="56">
        <f t="shared" si="6"/>
        <v>19480</v>
      </c>
      <c r="C29" s="56">
        <f t="shared" si="7"/>
        <v>17203</v>
      </c>
      <c r="D29" s="56">
        <f t="shared" si="8"/>
        <v>2277</v>
      </c>
      <c r="E29" s="58">
        <v>7820</v>
      </c>
      <c r="F29" s="21">
        <v>0</v>
      </c>
      <c r="G29" s="58">
        <v>7833</v>
      </c>
      <c r="H29" s="21">
        <v>2</v>
      </c>
      <c r="I29" s="58">
        <v>1550</v>
      </c>
      <c r="J29" s="58">
        <v>2275</v>
      </c>
    </row>
    <row r="30" spans="1:10" ht="15" customHeight="1" x14ac:dyDescent="0.25">
      <c r="A30" s="21" t="s">
        <v>24</v>
      </c>
      <c r="B30" s="56">
        <f t="shared" si="6"/>
        <v>24902</v>
      </c>
      <c r="C30" s="56">
        <f t="shared" si="7"/>
        <v>24867</v>
      </c>
      <c r="D30" s="56">
        <f t="shared" si="8"/>
        <v>35</v>
      </c>
      <c r="E30" s="58">
        <v>10653</v>
      </c>
      <c r="F30" s="21">
        <v>0</v>
      </c>
      <c r="G30" s="58">
        <v>12747</v>
      </c>
      <c r="H30" s="21">
        <v>5</v>
      </c>
      <c r="I30" s="58">
        <v>1467</v>
      </c>
      <c r="J30" s="21">
        <v>30</v>
      </c>
    </row>
    <row r="31" spans="1:10" ht="15" customHeight="1" x14ac:dyDescent="0.25">
      <c r="A31" s="21" t="s">
        <v>25</v>
      </c>
      <c r="B31" s="56">
        <f t="shared" si="6"/>
        <v>21208</v>
      </c>
      <c r="C31" s="56">
        <f t="shared" si="7"/>
        <v>19360</v>
      </c>
      <c r="D31" s="56">
        <f t="shared" si="8"/>
        <v>1848</v>
      </c>
      <c r="E31" s="58">
        <v>4916</v>
      </c>
      <c r="F31" s="21">
        <v>515</v>
      </c>
      <c r="G31" s="58">
        <v>13512</v>
      </c>
      <c r="H31" s="21">
        <v>9</v>
      </c>
      <c r="I31" s="21">
        <v>932</v>
      </c>
      <c r="J31" s="58">
        <v>1324</v>
      </c>
    </row>
    <row r="32" spans="1:10" ht="15" customHeight="1" x14ac:dyDescent="0.25">
      <c r="A32" s="21" t="s">
        <v>26</v>
      </c>
      <c r="B32" s="56">
        <f t="shared" si="6"/>
        <v>43113</v>
      </c>
      <c r="C32" s="56">
        <f t="shared" si="7"/>
        <v>42570</v>
      </c>
      <c r="D32" s="56">
        <f t="shared" si="8"/>
        <v>543</v>
      </c>
      <c r="E32" s="58">
        <v>12144</v>
      </c>
      <c r="F32" s="21">
        <v>123</v>
      </c>
      <c r="G32" s="58">
        <v>28965</v>
      </c>
      <c r="H32" s="21">
        <v>182</v>
      </c>
      <c r="I32" s="58">
        <v>1461</v>
      </c>
      <c r="J32" s="21">
        <v>238</v>
      </c>
    </row>
    <row r="33" spans="1:10" ht="15" customHeight="1" x14ac:dyDescent="0.25">
      <c r="A33" s="21" t="s">
        <v>27</v>
      </c>
      <c r="B33" s="56">
        <f t="shared" si="6"/>
        <v>76228</v>
      </c>
      <c r="C33" s="56">
        <f t="shared" si="7"/>
        <v>74903</v>
      </c>
      <c r="D33" s="56">
        <f t="shared" si="8"/>
        <v>1325</v>
      </c>
      <c r="E33" s="58">
        <v>26431</v>
      </c>
      <c r="F33" s="21">
        <v>2</v>
      </c>
      <c r="G33" s="58">
        <v>45621</v>
      </c>
      <c r="H33" s="21">
        <v>0</v>
      </c>
      <c r="I33" s="58">
        <v>2851</v>
      </c>
      <c r="J33" s="21">
        <v>1323</v>
      </c>
    </row>
    <row r="34" spans="1:10" ht="15" customHeight="1" x14ac:dyDescent="0.25">
      <c r="A34" s="21" t="s">
        <v>28</v>
      </c>
      <c r="B34" s="56">
        <f t="shared" si="6"/>
        <v>23729</v>
      </c>
      <c r="C34" s="56">
        <f t="shared" si="7"/>
        <v>23514</v>
      </c>
      <c r="D34" s="56">
        <f t="shared" si="8"/>
        <v>215</v>
      </c>
      <c r="E34" s="58">
        <v>9733</v>
      </c>
      <c r="F34" s="21">
        <v>87</v>
      </c>
      <c r="G34" s="58">
        <v>13026</v>
      </c>
      <c r="H34" s="21">
        <v>94</v>
      </c>
      <c r="I34" s="21">
        <v>755</v>
      </c>
      <c r="J34" s="21">
        <v>34</v>
      </c>
    </row>
    <row r="35" spans="1:10" ht="15" customHeight="1" x14ac:dyDescent="0.25">
      <c r="A35" s="21" t="s">
        <v>29</v>
      </c>
      <c r="B35" s="56">
        <f t="shared" si="6"/>
        <v>42211</v>
      </c>
      <c r="C35" s="56">
        <f t="shared" si="7"/>
        <v>42156</v>
      </c>
      <c r="D35" s="56">
        <f t="shared" si="8"/>
        <v>55</v>
      </c>
      <c r="E35" s="58">
        <v>19939</v>
      </c>
      <c r="F35" s="21">
        <v>19</v>
      </c>
      <c r="G35" s="58">
        <v>20323</v>
      </c>
      <c r="H35" s="21">
        <v>36</v>
      </c>
      <c r="I35" s="58">
        <v>1894</v>
      </c>
      <c r="J35" s="21">
        <v>0</v>
      </c>
    </row>
    <row r="36" spans="1:10" ht="15" customHeight="1" x14ac:dyDescent="0.25">
      <c r="A36" s="21" t="s">
        <v>30</v>
      </c>
      <c r="B36" s="56">
        <f t="shared" si="6"/>
        <v>87172</v>
      </c>
      <c r="C36" s="56">
        <f t="shared" si="7"/>
        <v>86560</v>
      </c>
      <c r="D36" s="56">
        <f t="shared" si="8"/>
        <v>612</v>
      </c>
      <c r="E36" s="58">
        <v>21004</v>
      </c>
      <c r="F36" s="21">
        <v>20</v>
      </c>
      <c r="G36" s="58">
        <v>61874</v>
      </c>
      <c r="H36" s="21">
        <v>21</v>
      </c>
      <c r="I36" s="58">
        <v>3682</v>
      </c>
      <c r="J36" s="21">
        <v>571</v>
      </c>
    </row>
    <row r="37" spans="1:10" ht="15" customHeight="1" x14ac:dyDescent="0.25">
      <c r="A37" s="21" t="s">
        <v>31</v>
      </c>
      <c r="B37" s="56">
        <f t="shared" si="6"/>
        <v>103840</v>
      </c>
      <c r="C37" s="56">
        <f t="shared" si="7"/>
        <v>83571</v>
      </c>
      <c r="D37" s="56">
        <f t="shared" si="8"/>
        <v>20269</v>
      </c>
      <c r="E37" s="58">
        <v>25940</v>
      </c>
      <c r="F37" s="58">
        <v>1762</v>
      </c>
      <c r="G37" s="58">
        <v>45943</v>
      </c>
      <c r="H37" s="58">
        <v>2162</v>
      </c>
      <c r="I37" s="58">
        <v>11688</v>
      </c>
      <c r="J37" s="58">
        <v>16345</v>
      </c>
    </row>
    <row r="38" spans="1:10" ht="15" customHeight="1" x14ac:dyDescent="0.25">
      <c r="A38" s="21" t="s">
        <v>32</v>
      </c>
      <c r="B38" s="56">
        <f t="shared" si="6"/>
        <v>43249</v>
      </c>
      <c r="C38" s="56">
        <f t="shared" si="7"/>
        <v>43044</v>
      </c>
      <c r="D38" s="56">
        <f t="shared" si="8"/>
        <v>205</v>
      </c>
      <c r="E38" s="58">
        <v>10473</v>
      </c>
      <c r="F38" s="21">
        <v>0</v>
      </c>
      <c r="G38" s="58">
        <v>29451</v>
      </c>
      <c r="H38" s="21">
        <v>0</v>
      </c>
      <c r="I38" s="58">
        <v>3120</v>
      </c>
      <c r="J38" s="21">
        <v>205</v>
      </c>
    </row>
    <row r="39" spans="1:10" ht="15" customHeight="1" x14ac:dyDescent="0.25">
      <c r="A39" s="21" t="s">
        <v>33</v>
      </c>
      <c r="B39" s="56">
        <f t="shared" si="6"/>
        <v>30271</v>
      </c>
      <c r="C39" s="56">
        <f t="shared" si="7"/>
        <v>23631</v>
      </c>
      <c r="D39" s="56">
        <f t="shared" si="8"/>
        <v>6640</v>
      </c>
      <c r="E39" s="58">
        <v>11348</v>
      </c>
      <c r="F39" s="21">
        <v>0</v>
      </c>
      <c r="G39" s="58">
        <v>8760</v>
      </c>
      <c r="H39" s="21">
        <v>520</v>
      </c>
      <c r="I39" s="58">
        <v>3523</v>
      </c>
      <c r="J39" s="21">
        <v>6120</v>
      </c>
    </row>
    <row r="40" spans="1:10" ht="15" customHeight="1" x14ac:dyDescent="0.25">
      <c r="A40" s="21" t="s">
        <v>34</v>
      </c>
      <c r="B40" s="56">
        <f t="shared" si="6"/>
        <v>39379</v>
      </c>
      <c r="C40" s="56">
        <f t="shared" si="7"/>
        <v>38248</v>
      </c>
      <c r="D40" s="56">
        <f t="shared" si="8"/>
        <v>1131</v>
      </c>
      <c r="E40" s="58">
        <v>18310</v>
      </c>
      <c r="F40" s="58">
        <v>1131</v>
      </c>
      <c r="G40" s="58">
        <v>18836</v>
      </c>
      <c r="H40" s="21">
        <v>0</v>
      </c>
      <c r="I40" s="58">
        <v>1102</v>
      </c>
      <c r="J40" s="21">
        <v>0</v>
      </c>
    </row>
    <row r="41" spans="1:10" ht="15" customHeight="1" x14ac:dyDescent="0.25">
      <c r="A41" s="21" t="s">
        <v>35</v>
      </c>
      <c r="B41" s="56">
        <f t="shared" si="6"/>
        <v>49555</v>
      </c>
      <c r="C41" s="56">
        <f t="shared" si="7"/>
        <v>43584</v>
      </c>
      <c r="D41" s="56">
        <f t="shared" si="8"/>
        <v>5971</v>
      </c>
      <c r="E41" s="58">
        <v>13360</v>
      </c>
      <c r="F41" s="21">
        <v>458</v>
      </c>
      <c r="G41" s="58">
        <v>26380</v>
      </c>
      <c r="H41" s="21">
        <v>0</v>
      </c>
      <c r="I41" s="58">
        <v>3844</v>
      </c>
      <c r="J41" s="58">
        <v>5513</v>
      </c>
    </row>
    <row r="42" spans="1:10" ht="15" customHeight="1" x14ac:dyDescent="0.25">
      <c r="A42" s="21" t="s">
        <v>36</v>
      </c>
      <c r="B42" s="56">
        <f t="shared" si="6"/>
        <v>42187</v>
      </c>
      <c r="C42" s="56">
        <f t="shared" si="7"/>
        <v>41904</v>
      </c>
      <c r="D42" s="56">
        <f t="shared" si="8"/>
        <v>283</v>
      </c>
      <c r="E42" s="58">
        <v>10043</v>
      </c>
      <c r="F42" s="21">
        <v>0</v>
      </c>
      <c r="G42" s="58">
        <v>29798</v>
      </c>
      <c r="H42" s="21">
        <v>0</v>
      </c>
      <c r="I42" s="58">
        <v>2063</v>
      </c>
      <c r="J42" s="21">
        <v>283</v>
      </c>
    </row>
    <row r="43" spans="1:10" ht="15" customHeight="1" x14ac:dyDescent="0.25">
      <c r="A43" s="21" t="s">
        <v>37</v>
      </c>
      <c r="B43" s="56">
        <f t="shared" si="6"/>
        <v>17937</v>
      </c>
      <c r="C43" s="56">
        <f t="shared" si="7"/>
        <v>16978</v>
      </c>
      <c r="D43" s="56">
        <f t="shared" si="8"/>
        <v>959</v>
      </c>
      <c r="E43" s="58">
        <v>3860</v>
      </c>
      <c r="F43" s="21">
        <v>1</v>
      </c>
      <c r="G43" s="58">
        <v>11207</v>
      </c>
      <c r="H43" s="21">
        <v>74</v>
      </c>
      <c r="I43" s="58">
        <v>1911</v>
      </c>
      <c r="J43" s="21">
        <v>884</v>
      </c>
    </row>
    <row r="44" spans="1:10" ht="15" customHeight="1" x14ac:dyDescent="0.25">
      <c r="A44" s="21" t="s">
        <v>38</v>
      </c>
      <c r="B44" s="56">
        <f t="shared" si="6"/>
        <v>13543</v>
      </c>
      <c r="C44" s="56">
        <f t="shared" si="7"/>
        <v>13528</v>
      </c>
      <c r="D44" s="56">
        <f t="shared" si="8"/>
        <v>15</v>
      </c>
      <c r="E44" s="58">
        <v>6507</v>
      </c>
      <c r="F44" s="21">
        <v>0</v>
      </c>
      <c r="G44" s="58">
        <v>5615</v>
      </c>
      <c r="H44" s="21">
        <v>15</v>
      </c>
      <c r="I44" s="58">
        <v>1406</v>
      </c>
      <c r="J44" s="21">
        <v>0</v>
      </c>
    </row>
    <row r="45" spans="1:10" ht="15" customHeight="1" x14ac:dyDescent="0.25">
      <c r="A45" s="21" t="s">
        <v>39</v>
      </c>
      <c r="B45" s="56">
        <f t="shared" si="6"/>
        <v>24767</v>
      </c>
      <c r="C45" s="56">
        <f t="shared" si="7"/>
        <v>22898</v>
      </c>
      <c r="D45" s="56">
        <f t="shared" si="8"/>
        <v>1869</v>
      </c>
      <c r="E45" s="58">
        <v>12883</v>
      </c>
      <c r="F45" s="21">
        <v>17</v>
      </c>
      <c r="G45" s="58">
        <v>8813</v>
      </c>
      <c r="H45" s="21">
        <v>857</v>
      </c>
      <c r="I45" s="21">
        <v>1202</v>
      </c>
      <c r="J45" s="58">
        <v>995</v>
      </c>
    </row>
    <row r="46" spans="1:10" ht="15" customHeight="1" x14ac:dyDescent="0.25">
      <c r="A46" s="21" t="s">
        <v>40</v>
      </c>
      <c r="B46" s="56">
        <f t="shared" si="6"/>
        <v>76190</v>
      </c>
      <c r="C46" s="56">
        <f t="shared" si="7"/>
        <v>72134</v>
      </c>
      <c r="D46" s="56">
        <f t="shared" si="8"/>
        <v>4056</v>
      </c>
      <c r="E46" s="58">
        <v>30106</v>
      </c>
      <c r="F46" s="21">
        <v>1765</v>
      </c>
      <c r="G46" s="58">
        <v>40982</v>
      </c>
      <c r="H46" s="21">
        <v>2264</v>
      </c>
      <c r="I46" s="58">
        <v>1046</v>
      </c>
      <c r="J46" s="21">
        <v>27</v>
      </c>
    </row>
    <row r="47" spans="1:10" ht="15" customHeight="1" x14ac:dyDescent="0.25">
      <c r="A47" s="21" t="s">
        <v>41</v>
      </c>
      <c r="B47" s="56">
        <f t="shared" si="6"/>
        <v>19736</v>
      </c>
      <c r="C47" s="56">
        <f t="shared" si="7"/>
        <v>19518</v>
      </c>
      <c r="D47" s="56">
        <f t="shared" si="8"/>
        <v>218</v>
      </c>
      <c r="E47" s="58">
        <v>6992</v>
      </c>
      <c r="F47" s="21">
        <v>0</v>
      </c>
      <c r="G47" s="58">
        <v>10537</v>
      </c>
      <c r="H47" s="21">
        <v>0</v>
      </c>
      <c r="I47" s="58">
        <v>1989</v>
      </c>
      <c r="J47" s="21">
        <v>218</v>
      </c>
    </row>
    <row r="48" spans="1:10" ht="15" customHeight="1" x14ac:dyDescent="0.25">
      <c r="A48" s="21" t="s">
        <v>42</v>
      </c>
      <c r="B48" s="56">
        <f t="shared" si="6"/>
        <v>18546</v>
      </c>
      <c r="C48" s="56">
        <f t="shared" si="7"/>
        <v>18507</v>
      </c>
      <c r="D48" s="56">
        <f t="shared" si="8"/>
        <v>39</v>
      </c>
      <c r="E48" s="58">
        <v>5228</v>
      </c>
      <c r="F48" s="21">
        <v>6</v>
      </c>
      <c r="G48" s="58">
        <v>10255</v>
      </c>
      <c r="H48" s="21">
        <v>3</v>
      </c>
      <c r="I48" s="58">
        <v>3024</v>
      </c>
      <c r="J48" s="21">
        <v>30</v>
      </c>
    </row>
    <row r="49" spans="1:12" ht="15" customHeight="1" x14ac:dyDescent="0.25">
      <c r="A49" s="21" t="s">
        <v>43</v>
      </c>
      <c r="B49" s="56">
        <f t="shared" si="6"/>
        <v>30461</v>
      </c>
      <c r="C49" s="56">
        <f t="shared" si="7"/>
        <v>29978</v>
      </c>
      <c r="D49" s="56">
        <f t="shared" si="8"/>
        <v>483</v>
      </c>
      <c r="E49" s="58">
        <v>14956</v>
      </c>
      <c r="F49" s="21">
        <v>332</v>
      </c>
      <c r="G49" s="58">
        <v>12469</v>
      </c>
      <c r="H49" s="21">
        <v>13</v>
      </c>
      <c r="I49" s="58">
        <v>2553</v>
      </c>
      <c r="J49" s="21">
        <v>138</v>
      </c>
    </row>
    <row r="50" spans="1:12" ht="15" customHeight="1" x14ac:dyDescent="0.25">
      <c r="A50" s="21" t="s">
        <v>44</v>
      </c>
      <c r="B50" s="56">
        <f t="shared" si="6"/>
        <v>40261</v>
      </c>
      <c r="C50" s="56">
        <f t="shared" si="7"/>
        <v>40261</v>
      </c>
      <c r="D50" s="56">
        <f t="shared" si="8"/>
        <v>0</v>
      </c>
      <c r="E50" s="58">
        <v>10075</v>
      </c>
      <c r="F50" s="21">
        <v>0</v>
      </c>
      <c r="G50" s="58">
        <v>28120</v>
      </c>
      <c r="H50" s="21">
        <v>0</v>
      </c>
      <c r="I50" s="58">
        <v>2066</v>
      </c>
      <c r="J50" s="21">
        <v>0</v>
      </c>
    </row>
    <row r="51" spans="1:12" ht="15" customHeight="1" x14ac:dyDescent="0.25">
      <c r="A51" s="21" t="s">
        <v>45</v>
      </c>
      <c r="B51" s="56">
        <f t="shared" si="6"/>
        <v>121345</v>
      </c>
      <c r="C51" s="56">
        <f t="shared" si="7"/>
        <v>120868</v>
      </c>
      <c r="D51" s="56">
        <f t="shared" si="8"/>
        <v>477</v>
      </c>
      <c r="E51" s="58">
        <v>55804</v>
      </c>
      <c r="F51" s="21">
        <v>25</v>
      </c>
      <c r="G51" s="58">
        <v>64423</v>
      </c>
      <c r="H51" s="21">
        <v>0</v>
      </c>
      <c r="I51" s="58">
        <v>641</v>
      </c>
      <c r="J51" s="58">
        <v>452</v>
      </c>
    </row>
    <row r="52" spans="1:12" ht="15" customHeight="1" x14ac:dyDescent="0.25">
      <c r="A52" s="21" t="s">
        <v>46</v>
      </c>
      <c r="B52" s="56">
        <f t="shared" si="6"/>
        <v>27708</v>
      </c>
      <c r="C52" s="56">
        <f t="shared" si="7"/>
        <v>27314</v>
      </c>
      <c r="D52" s="56">
        <f t="shared" si="8"/>
        <v>394</v>
      </c>
      <c r="E52" s="58">
        <v>7369</v>
      </c>
      <c r="F52" s="21">
        <v>0</v>
      </c>
      <c r="G52" s="58">
        <v>17539</v>
      </c>
      <c r="H52" s="21">
        <v>0</v>
      </c>
      <c r="I52" s="58">
        <v>2406</v>
      </c>
      <c r="J52" s="21">
        <v>394</v>
      </c>
    </row>
    <row r="53" spans="1:12" ht="15" customHeight="1" x14ac:dyDescent="0.25">
      <c r="A53" s="21" t="s">
        <v>47</v>
      </c>
      <c r="B53" s="56">
        <f t="shared" si="6"/>
        <v>35374</v>
      </c>
      <c r="C53" s="56">
        <f t="shared" si="7"/>
        <v>34711</v>
      </c>
      <c r="D53" s="56">
        <f t="shared" si="8"/>
        <v>663</v>
      </c>
      <c r="E53" s="58">
        <v>13265</v>
      </c>
      <c r="F53" s="21">
        <v>0</v>
      </c>
      <c r="G53" s="58">
        <v>18880</v>
      </c>
      <c r="H53" s="21">
        <v>44</v>
      </c>
      <c r="I53" s="58">
        <v>2566</v>
      </c>
      <c r="J53" s="21">
        <v>619</v>
      </c>
    </row>
    <row r="54" spans="1:12" ht="15" customHeight="1" x14ac:dyDescent="0.25">
      <c r="A54" s="21"/>
      <c r="B54" s="60"/>
      <c r="C54" s="61"/>
      <c r="D54" s="61"/>
      <c r="E54" s="58"/>
      <c r="F54" s="21"/>
      <c r="G54" s="58"/>
      <c r="H54" s="21"/>
      <c r="I54" s="58"/>
      <c r="J54" s="24"/>
    </row>
    <row r="55" spans="1:12" ht="15" customHeight="1" x14ac:dyDescent="0.25">
      <c r="A55" s="20" t="s">
        <v>48</v>
      </c>
      <c r="B55" s="55">
        <f>SUM(B56:B60)</f>
        <v>4798</v>
      </c>
      <c r="C55" s="55">
        <f t="shared" ref="C55:J55" si="9">SUM(C56:C60)</f>
        <v>4798</v>
      </c>
      <c r="D55" s="55">
        <f t="shared" si="9"/>
        <v>0</v>
      </c>
      <c r="E55" s="55">
        <f t="shared" si="9"/>
        <v>454</v>
      </c>
      <c r="F55" s="55">
        <f t="shared" si="9"/>
        <v>0</v>
      </c>
      <c r="G55" s="55">
        <f t="shared" si="9"/>
        <v>4344</v>
      </c>
      <c r="H55" s="55">
        <f t="shared" si="9"/>
        <v>0</v>
      </c>
      <c r="I55" s="55">
        <f t="shared" si="9"/>
        <v>0</v>
      </c>
      <c r="J55" s="55">
        <f t="shared" si="9"/>
        <v>0</v>
      </c>
    </row>
    <row r="56" spans="1:12" ht="15" customHeight="1" x14ac:dyDescent="0.25">
      <c r="A56" s="21" t="s">
        <v>49</v>
      </c>
      <c r="B56" s="56">
        <v>0</v>
      </c>
      <c r="C56" s="56">
        <v>0</v>
      </c>
      <c r="D56" s="56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</row>
    <row r="57" spans="1:12" ht="15" customHeight="1" x14ac:dyDescent="0.25">
      <c r="A57" s="21" t="s">
        <v>50</v>
      </c>
      <c r="B57" s="56">
        <v>0</v>
      </c>
      <c r="C57" s="56">
        <v>0</v>
      </c>
      <c r="D57" s="56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</row>
    <row r="58" spans="1:12" ht="15" customHeight="1" x14ac:dyDescent="0.25">
      <c r="A58" s="21" t="s">
        <v>51</v>
      </c>
      <c r="B58" s="56">
        <v>0</v>
      </c>
      <c r="C58" s="56">
        <v>0</v>
      </c>
      <c r="D58" s="56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</row>
    <row r="59" spans="1:12" ht="15" customHeight="1" x14ac:dyDescent="0.25">
      <c r="A59" s="22" t="s">
        <v>52</v>
      </c>
      <c r="B59" s="60">
        <v>0</v>
      </c>
      <c r="C59" s="60">
        <v>0</v>
      </c>
      <c r="D59" s="60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</row>
    <row r="60" spans="1:12" ht="15" customHeight="1" x14ac:dyDescent="0.25">
      <c r="A60" s="23" t="s">
        <v>53</v>
      </c>
      <c r="B60" s="62">
        <f>SUM(C60:D60)</f>
        <v>4798</v>
      </c>
      <c r="C60" s="62">
        <f>SUM(E60,G60,I60,)</f>
        <v>4798</v>
      </c>
      <c r="D60" s="62">
        <f>SUM(F60,H60,J60,)</f>
        <v>0</v>
      </c>
      <c r="E60" s="23">
        <v>454</v>
      </c>
      <c r="F60" s="23">
        <v>0</v>
      </c>
      <c r="G60" s="63">
        <v>4344</v>
      </c>
      <c r="H60" s="23">
        <v>0</v>
      </c>
      <c r="I60" s="23">
        <v>0</v>
      </c>
      <c r="J60" s="23">
        <v>0</v>
      </c>
    </row>
    <row r="61" spans="1:12" x14ac:dyDescent="0.2">
      <c r="A61" s="40" t="s">
        <v>60</v>
      </c>
      <c r="B61" s="41"/>
      <c r="C61" s="41"/>
      <c r="D61" s="10"/>
      <c r="E61" s="9"/>
      <c r="F61" s="7"/>
      <c r="G61" s="9"/>
      <c r="H61" s="9"/>
      <c r="I61" s="9"/>
      <c r="J61" s="9"/>
      <c r="K61" s="9"/>
      <c r="L61" s="9"/>
    </row>
    <row r="62" spans="1:12" x14ac:dyDescent="0.2">
      <c r="A62" s="42" t="s">
        <v>61</v>
      </c>
      <c r="B62" s="41"/>
      <c r="C62" s="41"/>
      <c r="D62" s="7"/>
      <c r="E62" s="11"/>
      <c r="F62" s="11"/>
      <c r="G62" s="11"/>
      <c r="H62" s="11"/>
      <c r="I62" s="11"/>
      <c r="J62" s="11"/>
      <c r="K62" s="12"/>
      <c r="L62" s="13"/>
    </row>
    <row r="63" spans="1:12" x14ac:dyDescent="0.2">
      <c r="A63" s="42" t="s">
        <v>62</v>
      </c>
      <c r="B63" s="41"/>
      <c r="C63" s="41"/>
      <c r="D63" s="7"/>
      <c r="E63" s="11"/>
      <c r="F63" s="11"/>
      <c r="G63" s="11"/>
      <c r="H63" s="11"/>
      <c r="I63" s="11"/>
      <c r="J63" s="11"/>
      <c r="K63" s="11"/>
      <c r="L63" s="11"/>
    </row>
    <row r="64" spans="1:12" x14ac:dyDescent="0.2">
      <c r="A64" s="14"/>
      <c r="B64" s="11"/>
      <c r="C64" s="11"/>
      <c r="D64" s="7"/>
      <c r="E64" s="11"/>
      <c r="F64" s="11"/>
      <c r="G64" s="11"/>
      <c r="H64" s="11"/>
      <c r="I64" s="11"/>
      <c r="J64" s="11"/>
      <c r="K64" s="11"/>
      <c r="L64" s="11"/>
    </row>
    <row r="65" spans="1:12" x14ac:dyDescent="0.2">
      <c r="B65" s="50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.75" customHeight="1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1:12" ht="15.75" customHeight="1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2" ht="15.75" customHeight="1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1:12" ht="15.75" customHeight="1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ht="16.5" customHeight="1" x14ac:dyDescent="0.2">
      <c r="A70" s="79" t="s">
        <v>73</v>
      </c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</row>
    <row r="71" spans="1:12" ht="13.5" customHeight="1" x14ac:dyDescent="0.2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8"/>
      <c r="L71" s="28"/>
    </row>
    <row r="72" spans="1:12" s="17" customFormat="1" ht="38.25" customHeight="1" x14ac:dyDescent="0.25">
      <c r="A72" s="77" t="s">
        <v>54</v>
      </c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1:12" ht="13.5" customHeight="1" x14ac:dyDescent="0.25">
      <c r="A73" s="24"/>
      <c r="B73" s="51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9.5" customHeight="1" x14ac:dyDescent="0.25">
      <c r="A74" s="89" t="s">
        <v>5</v>
      </c>
      <c r="B74" s="89" t="s">
        <v>10</v>
      </c>
      <c r="C74" s="89" t="s">
        <v>7</v>
      </c>
      <c r="D74" s="89"/>
      <c r="E74" s="90" t="s">
        <v>55</v>
      </c>
      <c r="F74" s="90"/>
      <c r="G74" s="90"/>
      <c r="H74" s="90"/>
      <c r="I74" s="90"/>
      <c r="J74" s="90"/>
      <c r="K74" s="90"/>
      <c r="L74" s="90"/>
    </row>
    <row r="75" spans="1:12" ht="43.5" customHeight="1" x14ac:dyDescent="0.2">
      <c r="A75" s="89"/>
      <c r="B75" s="89"/>
      <c r="C75" s="89"/>
      <c r="D75" s="89"/>
      <c r="E75" s="69" t="s">
        <v>56</v>
      </c>
      <c r="F75" s="69"/>
      <c r="G75" s="89" t="s">
        <v>57</v>
      </c>
      <c r="H75" s="89"/>
      <c r="I75" s="89" t="s">
        <v>58</v>
      </c>
      <c r="J75" s="89"/>
      <c r="K75" s="69" t="s">
        <v>59</v>
      </c>
      <c r="L75" s="69"/>
    </row>
    <row r="76" spans="1:12" ht="19.5" customHeight="1" x14ac:dyDescent="0.2">
      <c r="A76" s="89"/>
      <c r="B76" s="89"/>
      <c r="C76" s="31" t="s">
        <v>0</v>
      </c>
      <c r="D76" s="31" t="s">
        <v>11</v>
      </c>
      <c r="E76" s="31" t="s">
        <v>0</v>
      </c>
      <c r="F76" s="31" t="s">
        <v>11</v>
      </c>
      <c r="G76" s="31" t="s">
        <v>0</v>
      </c>
      <c r="H76" s="31" t="s">
        <v>11</v>
      </c>
      <c r="I76" s="31" t="s">
        <v>0</v>
      </c>
      <c r="J76" s="31" t="s">
        <v>11</v>
      </c>
      <c r="K76" s="31" t="s">
        <v>0</v>
      </c>
      <c r="L76" s="31" t="s">
        <v>11</v>
      </c>
    </row>
    <row r="77" spans="1:12" s="24" customFormat="1" ht="15" customHeight="1" x14ac:dyDescent="0.25">
      <c r="A77" s="32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 s="36" customFormat="1" ht="15" customHeight="1" x14ac:dyDescent="0.25">
      <c r="A78" s="20" t="s">
        <v>10</v>
      </c>
      <c r="B78" s="64">
        <f>SUM(B80,B86,B119)</f>
        <v>8336217</v>
      </c>
      <c r="C78" s="64">
        <f>SUM(C80,C86,C119)</f>
        <v>1719024</v>
      </c>
      <c r="D78" s="64">
        <f t="shared" ref="D78:L78" si="10">SUM(D80,D86,D119)</f>
        <v>67159</v>
      </c>
      <c r="E78" s="67">
        <f t="shared" si="10"/>
        <v>1068710</v>
      </c>
      <c r="F78" s="58">
        <f t="shared" si="10"/>
        <v>46446</v>
      </c>
      <c r="G78" s="58">
        <f t="shared" si="10"/>
        <v>125482</v>
      </c>
      <c r="H78" s="58">
        <f t="shared" si="10"/>
        <v>1017</v>
      </c>
      <c r="I78" s="58">
        <f t="shared" si="10"/>
        <v>328257</v>
      </c>
      <c r="J78" s="58">
        <f t="shared" si="10"/>
        <v>1403</v>
      </c>
      <c r="K78" s="58">
        <f t="shared" si="10"/>
        <v>196575</v>
      </c>
      <c r="L78" s="58">
        <f t="shared" si="10"/>
        <v>18293</v>
      </c>
    </row>
    <row r="79" spans="1:12" s="24" customFormat="1" ht="15" customHeight="1" x14ac:dyDescent="0.25">
      <c r="A79" s="21"/>
      <c r="B79" s="65"/>
      <c r="C79" s="65"/>
      <c r="D79" s="65"/>
      <c r="E79" s="67"/>
      <c r="F79" s="65"/>
      <c r="G79" s="65"/>
      <c r="H79" s="65"/>
      <c r="I79" s="65"/>
      <c r="J79" s="65"/>
      <c r="K79" s="65"/>
      <c r="L79" s="65"/>
    </row>
    <row r="80" spans="1:12" s="36" customFormat="1" ht="15" customHeight="1" x14ac:dyDescent="0.25">
      <c r="A80" s="20" t="s">
        <v>74</v>
      </c>
      <c r="B80" s="64">
        <f>SUM(B81:B84)</f>
        <v>2075835</v>
      </c>
      <c r="C80" s="64">
        <f>SUM(C81:C84)</f>
        <v>414115</v>
      </c>
      <c r="D80" s="64">
        <f t="shared" ref="D80:L80" si="11">SUM(D81:D84)</f>
        <v>2973</v>
      </c>
      <c r="E80" s="67">
        <f t="shared" si="11"/>
        <v>284000</v>
      </c>
      <c r="F80" s="67">
        <f t="shared" si="11"/>
        <v>1953</v>
      </c>
      <c r="G80" s="67">
        <f t="shared" si="11"/>
        <v>24463</v>
      </c>
      <c r="H80" s="67">
        <f t="shared" si="11"/>
        <v>14</v>
      </c>
      <c r="I80" s="67">
        <f t="shared" si="11"/>
        <v>70727</v>
      </c>
      <c r="J80" s="67">
        <f t="shared" si="11"/>
        <v>639</v>
      </c>
      <c r="K80" s="67">
        <f t="shared" si="11"/>
        <v>34925</v>
      </c>
      <c r="L80" s="67">
        <f t="shared" si="11"/>
        <v>367</v>
      </c>
    </row>
    <row r="81" spans="1:12" s="24" customFormat="1" ht="15" customHeight="1" x14ac:dyDescent="0.25">
      <c r="A81" s="21" t="s">
        <v>12</v>
      </c>
      <c r="B81" s="37">
        <f>SUM(C81,D81,C145,D145,C210,D210)</f>
        <v>647770</v>
      </c>
      <c r="C81" s="37">
        <f>SUM(E81,G81,I81,K81)</f>
        <v>130438</v>
      </c>
      <c r="D81" s="37">
        <f>SUM(F81,H81,J81,L81)</f>
        <v>2546</v>
      </c>
      <c r="E81" s="58">
        <v>81338</v>
      </c>
      <c r="F81" s="58">
        <v>1542</v>
      </c>
      <c r="G81" s="58">
        <v>9659</v>
      </c>
      <c r="H81" s="21">
        <v>2</v>
      </c>
      <c r="I81" s="58">
        <v>29122</v>
      </c>
      <c r="J81" s="21">
        <v>639</v>
      </c>
      <c r="K81" s="58">
        <v>10319</v>
      </c>
      <c r="L81" s="21">
        <v>363</v>
      </c>
    </row>
    <row r="82" spans="1:12" s="24" customFormat="1" ht="15" customHeight="1" x14ac:dyDescent="0.25">
      <c r="A82" s="21" t="s">
        <v>13</v>
      </c>
      <c r="B82" s="37">
        <f t="shared" ref="B82:B84" si="12">SUM(C82,D82,C146,D146,C211,D211)</f>
        <v>365746</v>
      </c>
      <c r="C82" s="37">
        <f t="shared" ref="C82:C84" si="13">SUM(E82,G82,I82,K82)</f>
        <v>59807</v>
      </c>
      <c r="D82" s="37">
        <f t="shared" ref="D82:D84" si="14">SUM(F82,H82,J82,L82)</f>
        <v>8</v>
      </c>
      <c r="E82" s="58">
        <v>35176</v>
      </c>
      <c r="F82" s="21">
        <v>0</v>
      </c>
      <c r="G82" s="58">
        <v>5941</v>
      </c>
      <c r="H82" s="21">
        <v>8</v>
      </c>
      <c r="I82" s="58">
        <v>7994</v>
      </c>
      <c r="J82" s="21">
        <v>0</v>
      </c>
      <c r="K82" s="58">
        <v>10696</v>
      </c>
      <c r="L82" s="21">
        <v>0</v>
      </c>
    </row>
    <row r="83" spans="1:12" s="24" customFormat="1" ht="15" customHeight="1" x14ac:dyDescent="0.25">
      <c r="A83" s="21" t="s">
        <v>14</v>
      </c>
      <c r="B83" s="37">
        <f t="shared" si="12"/>
        <v>675033</v>
      </c>
      <c r="C83" s="37">
        <f t="shared" si="13"/>
        <v>120512</v>
      </c>
      <c r="D83" s="37">
        <f t="shared" si="14"/>
        <v>252</v>
      </c>
      <c r="E83" s="58">
        <v>99643</v>
      </c>
      <c r="F83" s="21">
        <v>252</v>
      </c>
      <c r="G83" s="58">
        <v>2820</v>
      </c>
      <c r="H83" s="21">
        <v>0</v>
      </c>
      <c r="I83" s="58">
        <v>13059</v>
      </c>
      <c r="J83" s="21">
        <v>0</v>
      </c>
      <c r="K83" s="58">
        <v>4990</v>
      </c>
      <c r="L83" s="21">
        <v>0</v>
      </c>
    </row>
    <row r="84" spans="1:12" s="24" customFormat="1" ht="15" customHeight="1" x14ac:dyDescent="0.25">
      <c r="A84" s="21" t="s">
        <v>15</v>
      </c>
      <c r="B84" s="37">
        <f t="shared" si="12"/>
        <v>387286</v>
      </c>
      <c r="C84" s="37">
        <f t="shared" si="13"/>
        <v>103358</v>
      </c>
      <c r="D84" s="37">
        <f t="shared" si="14"/>
        <v>167</v>
      </c>
      <c r="E84" s="58">
        <v>67843</v>
      </c>
      <c r="F84" s="58">
        <v>159</v>
      </c>
      <c r="G84" s="58">
        <v>6043</v>
      </c>
      <c r="H84" s="21">
        <v>4</v>
      </c>
      <c r="I84" s="58">
        <v>20552</v>
      </c>
      <c r="J84" s="21">
        <v>0</v>
      </c>
      <c r="K84" s="58">
        <v>8920</v>
      </c>
      <c r="L84" s="21">
        <v>4</v>
      </c>
    </row>
    <row r="85" spans="1:12" s="24" customFormat="1" ht="15" customHeight="1" x14ac:dyDescent="0.25">
      <c r="A85" s="21"/>
      <c r="B85" s="37"/>
      <c r="C85" s="37"/>
      <c r="D85" s="37"/>
      <c r="E85" s="37"/>
      <c r="F85" s="58"/>
      <c r="G85" s="37"/>
      <c r="H85" s="37"/>
      <c r="I85" s="37"/>
      <c r="J85" s="37"/>
      <c r="K85" s="37"/>
      <c r="L85" s="37"/>
    </row>
    <row r="86" spans="1:12" s="36" customFormat="1" ht="15" customHeight="1" x14ac:dyDescent="0.25">
      <c r="A86" s="20" t="s">
        <v>16</v>
      </c>
      <c r="B86" s="64">
        <f>SUM(B87:B117)</f>
        <v>6237492</v>
      </c>
      <c r="C86" s="64">
        <f>SUM(C87:C117)</f>
        <v>1296870</v>
      </c>
      <c r="D86" s="64">
        <f t="shared" ref="D86:L86" si="15">SUM(D87:D117)</f>
        <v>64186</v>
      </c>
      <c r="E86" s="67">
        <f t="shared" si="15"/>
        <v>780050</v>
      </c>
      <c r="F86" s="67">
        <f t="shared" si="15"/>
        <v>44493</v>
      </c>
      <c r="G86" s="67">
        <f t="shared" si="15"/>
        <v>100677</v>
      </c>
      <c r="H86" s="67">
        <f t="shared" si="15"/>
        <v>1003</v>
      </c>
      <c r="I86" s="67">
        <f t="shared" si="15"/>
        <v>254516</v>
      </c>
      <c r="J86" s="67">
        <f t="shared" si="15"/>
        <v>764</v>
      </c>
      <c r="K86" s="67">
        <f t="shared" si="15"/>
        <v>161627</v>
      </c>
      <c r="L86" s="67">
        <f t="shared" si="15"/>
        <v>17926</v>
      </c>
    </row>
    <row r="87" spans="1:12" s="24" customFormat="1" ht="15" customHeight="1" x14ac:dyDescent="0.25">
      <c r="A87" s="21" t="s">
        <v>17</v>
      </c>
      <c r="B87" s="37">
        <f t="shared" ref="B87:B117" si="16">SUM(C87,D87,C151,D151,C216,D216)</f>
        <v>113716</v>
      </c>
      <c r="C87" s="37">
        <f t="shared" ref="C87:C117" si="17">SUM(E87,G87,I87,K87)</f>
        <v>13073</v>
      </c>
      <c r="D87" s="37">
        <f t="shared" ref="D87:D117" si="18">SUM(F87,H87,J87,L87)</f>
        <v>3</v>
      </c>
      <c r="E87" s="58">
        <v>10490</v>
      </c>
      <c r="F87" s="21">
        <v>3</v>
      </c>
      <c r="G87" s="21">
        <v>383</v>
      </c>
      <c r="H87" s="21">
        <v>0</v>
      </c>
      <c r="I87" s="58">
        <v>1871</v>
      </c>
      <c r="J87" s="21">
        <v>0</v>
      </c>
      <c r="K87" s="21">
        <v>329</v>
      </c>
      <c r="L87" s="21">
        <v>0</v>
      </c>
    </row>
    <row r="88" spans="1:12" s="24" customFormat="1" ht="15" customHeight="1" x14ac:dyDescent="0.25">
      <c r="A88" s="21" t="s">
        <v>18</v>
      </c>
      <c r="B88" s="37">
        <f t="shared" si="16"/>
        <v>73796</v>
      </c>
      <c r="C88" s="37">
        <f t="shared" si="17"/>
        <v>16481</v>
      </c>
      <c r="D88" s="37">
        <f t="shared" si="18"/>
        <v>0</v>
      </c>
      <c r="E88" s="58">
        <v>12820</v>
      </c>
      <c r="F88" s="21">
        <v>0</v>
      </c>
      <c r="G88" s="21">
        <v>687</v>
      </c>
      <c r="H88" s="21">
        <v>0</v>
      </c>
      <c r="I88" s="58">
        <v>2254</v>
      </c>
      <c r="J88" s="21">
        <v>0</v>
      </c>
      <c r="K88" s="58">
        <v>720</v>
      </c>
      <c r="L88" s="21">
        <v>0</v>
      </c>
    </row>
    <row r="89" spans="1:12" s="24" customFormat="1" ht="15" customHeight="1" x14ac:dyDescent="0.25">
      <c r="A89" s="21" t="s">
        <v>19</v>
      </c>
      <c r="B89" s="37">
        <f t="shared" si="16"/>
        <v>120392</v>
      </c>
      <c r="C89" s="37">
        <f t="shared" si="17"/>
        <v>16516</v>
      </c>
      <c r="D89" s="37">
        <f t="shared" si="18"/>
        <v>8</v>
      </c>
      <c r="E89" s="58">
        <v>9204</v>
      </c>
      <c r="F89" s="21">
        <v>4</v>
      </c>
      <c r="G89" s="58">
        <v>2298</v>
      </c>
      <c r="H89" s="21">
        <v>4</v>
      </c>
      <c r="I89" s="58">
        <v>1774</v>
      </c>
      <c r="J89" s="21">
        <v>0</v>
      </c>
      <c r="K89" s="21">
        <v>3240</v>
      </c>
      <c r="L89" s="21">
        <v>0</v>
      </c>
    </row>
    <row r="90" spans="1:12" s="24" customFormat="1" ht="15" customHeight="1" x14ac:dyDescent="0.25">
      <c r="A90" s="21" t="s">
        <v>20</v>
      </c>
      <c r="B90" s="37">
        <f t="shared" si="16"/>
        <v>71063</v>
      </c>
      <c r="C90" s="37">
        <f t="shared" si="17"/>
        <v>23095</v>
      </c>
      <c r="D90" s="37">
        <f t="shared" si="18"/>
        <v>0</v>
      </c>
      <c r="E90" s="58">
        <v>10161</v>
      </c>
      <c r="F90" s="21">
        <v>0</v>
      </c>
      <c r="G90" s="58">
        <v>2358</v>
      </c>
      <c r="H90" s="21">
        <v>0</v>
      </c>
      <c r="I90" s="58">
        <v>6817</v>
      </c>
      <c r="J90" s="21">
        <v>0</v>
      </c>
      <c r="K90" s="58">
        <v>3759</v>
      </c>
      <c r="L90" s="21">
        <v>0</v>
      </c>
    </row>
    <row r="91" spans="1:12" s="24" customFormat="1" ht="15" customHeight="1" x14ac:dyDescent="0.25">
      <c r="A91" s="21" t="s">
        <v>21</v>
      </c>
      <c r="B91" s="37">
        <f t="shared" si="16"/>
        <v>155024</v>
      </c>
      <c r="C91" s="37">
        <f t="shared" si="17"/>
        <v>32933</v>
      </c>
      <c r="D91" s="37">
        <f t="shared" si="18"/>
        <v>1620</v>
      </c>
      <c r="E91" s="58">
        <v>13524</v>
      </c>
      <c r="F91" s="21">
        <v>846</v>
      </c>
      <c r="G91" s="58">
        <v>4110</v>
      </c>
      <c r="H91" s="21">
        <v>150</v>
      </c>
      <c r="I91" s="58">
        <v>8471</v>
      </c>
      <c r="J91" s="21">
        <v>94</v>
      </c>
      <c r="K91" s="58">
        <v>6828</v>
      </c>
      <c r="L91" s="21">
        <v>530</v>
      </c>
    </row>
    <row r="92" spans="1:12" s="24" customFormat="1" ht="15" customHeight="1" x14ac:dyDescent="0.25">
      <c r="A92" s="21" t="s">
        <v>22</v>
      </c>
      <c r="B92" s="37">
        <f t="shared" si="16"/>
        <v>63907</v>
      </c>
      <c r="C92" s="37">
        <f t="shared" si="17"/>
        <v>4570</v>
      </c>
      <c r="D92" s="37">
        <f t="shared" si="18"/>
        <v>226</v>
      </c>
      <c r="E92" s="58">
        <v>2560</v>
      </c>
      <c r="F92" s="21">
        <v>226</v>
      </c>
      <c r="G92" s="21">
        <v>460</v>
      </c>
      <c r="H92" s="21">
        <v>0</v>
      </c>
      <c r="I92" s="21">
        <v>1067</v>
      </c>
      <c r="J92" s="21">
        <v>0</v>
      </c>
      <c r="K92" s="21">
        <v>483</v>
      </c>
      <c r="L92" s="21">
        <v>0</v>
      </c>
    </row>
    <row r="93" spans="1:12" s="24" customFormat="1" ht="15" customHeight="1" x14ac:dyDescent="0.25">
      <c r="A93" s="21" t="s">
        <v>23</v>
      </c>
      <c r="B93" s="37">
        <f t="shared" si="16"/>
        <v>82094</v>
      </c>
      <c r="C93" s="37">
        <f t="shared" si="17"/>
        <v>27984</v>
      </c>
      <c r="D93" s="37">
        <f t="shared" si="18"/>
        <v>12</v>
      </c>
      <c r="E93" s="58">
        <v>11088</v>
      </c>
      <c r="F93" s="21">
        <v>8</v>
      </c>
      <c r="G93" s="58">
        <v>2868</v>
      </c>
      <c r="H93" s="21">
        <v>2</v>
      </c>
      <c r="I93" s="58">
        <v>6709</v>
      </c>
      <c r="J93" s="21">
        <v>0</v>
      </c>
      <c r="K93" s="58">
        <v>7319</v>
      </c>
      <c r="L93" s="21">
        <v>2</v>
      </c>
    </row>
    <row r="94" spans="1:12" s="24" customFormat="1" ht="15" customHeight="1" x14ac:dyDescent="0.25">
      <c r="A94" s="21" t="s">
        <v>24</v>
      </c>
      <c r="B94" s="37">
        <f t="shared" si="16"/>
        <v>123775</v>
      </c>
      <c r="C94" s="37">
        <f t="shared" si="17"/>
        <v>27073</v>
      </c>
      <c r="D94" s="37">
        <f t="shared" si="18"/>
        <v>822</v>
      </c>
      <c r="E94" s="58">
        <v>21758</v>
      </c>
      <c r="F94" s="21">
        <v>821</v>
      </c>
      <c r="G94" s="21">
        <v>840</v>
      </c>
      <c r="H94" s="21">
        <v>1</v>
      </c>
      <c r="I94" s="58">
        <v>4290</v>
      </c>
      <c r="J94" s="21">
        <v>0</v>
      </c>
      <c r="K94" s="21">
        <v>185</v>
      </c>
      <c r="L94" s="21">
        <v>0</v>
      </c>
    </row>
    <row r="95" spans="1:12" s="24" customFormat="1" ht="15" customHeight="1" x14ac:dyDescent="0.25">
      <c r="A95" s="21" t="s">
        <v>25</v>
      </c>
      <c r="B95" s="37">
        <f t="shared" si="16"/>
        <v>202542</v>
      </c>
      <c r="C95" s="37">
        <f t="shared" si="17"/>
        <v>11999</v>
      </c>
      <c r="D95" s="37">
        <f t="shared" si="18"/>
        <v>13713</v>
      </c>
      <c r="E95" s="58">
        <v>9223</v>
      </c>
      <c r="F95" s="58">
        <v>13713</v>
      </c>
      <c r="G95" s="21">
        <v>520</v>
      </c>
      <c r="H95" s="21">
        <v>0</v>
      </c>
      <c r="I95" s="58">
        <v>2211</v>
      </c>
      <c r="J95" s="21">
        <v>0</v>
      </c>
      <c r="K95" s="21">
        <v>45</v>
      </c>
      <c r="L95" s="21">
        <v>0</v>
      </c>
    </row>
    <row r="96" spans="1:12" s="24" customFormat="1" ht="15" customHeight="1" x14ac:dyDescent="0.25">
      <c r="A96" s="21" t="s">
        <v>26</v>
      </c>
      <c r="B96" s="37">
        <f t="shared" si="16"/>
        <v>279531</v>
      </c>
      <c r="C96" s="37">
        <f t="shared" si="17"/>
        <v>49007</v>
      </c>
      <c r="D96" s="37">
        <f t="shared" si="18"/>
        <v>453</v>
      </c>
      <c r="E96" s="58">
        <v>30686</v>
      </c>
      <c r="F96" s="21">
        <v>387</v>
      </c>
      <c r="G96" s="58">
        <v>3333</v>
      </c>
      <c r="H96" s="21">
        <v>26</v>
      </c>
      <c r="I96" s="58">
        <v>12418</v>
      </c>
      <c r="J96" s="21">
        <v>34</v>
      </c>
      <c r="K96" s="58">
        <v>2570</v>
      </c>
      <c r="L96" s="21">
        <v>6</v>
      </c>
    </row>
    <row r="97" spans="1:12" s="24" customFormat="1" ht="15" customHeight="1" x14ac:dyDescent="0.25">
      <c r="A97" s="21" t="s">
        <v>27</v>
      </c>
      <c r="B97" s="37">
        <f t="shared" si="16"/>
        <v>470317</v>
      </c>
      <c r="C97" s="37">
        <f t="shared" si="17"/>
        <v>94890</v>
      </c>
      <c r="D97" s="37">
        <f t="shared" si="18"/>
        <v>1047</v>
      </c>
      <c r="E97" s="58">
        <v>62536</v>
      </c>
      <c r="F97" s="21">
        <v>523</v>
      </c>
      <c r="G97" s="58">
        <v>5256</v>
      </c>
      <c r="H97" s="21">
        <v>0</v>
      </c>
      <c r="I97" s="58">
        <v>14993</v>
      </c>
      <c r="J97" s="21">
        <v>1</v>
      </c>
      <c r="K97" s="58">
        <v>12105</v>
      </c>
      <c r="L97" s="21">
        <v>523</v>
      </c>
    </row>
    <row r="98" spans="1:12" s="24" customFormat="1" ht="15" customHeight="1" x14ac:dyDescent="0.25">
      <c r="A98" s="21" t="s">
        <v>28</v>
      </c>
      <c r="B98" s="37">
        <f t="shared" si="16"/>
        <v>163829</v>
      </c>
      <c r="C98" s="37">
        <f t="shared" si="17"/>
        <v>29684</v>
      </c>
      <c r="D98" s="37">
        <f t="shared" si="18"/>
        <v>189</v>
      </c>
      <c r="E98" s="58">
        <v>16575</v>
      </c>
      <c r="F98" s="21">
        <v>176</v>
      </c>
      <c r="G98" s="21">
        <v>1546</v>
      </c>
      <c r="H98" s="21">
        <v>5</v>
      </c>
      <c r="I98" s="58">
        <v>8734</v>
      </c>
      <c r="J98" s="21">
        <v>8</v>
      </c>
      <c r="K98" s="58">
        <v>2829</v>
      </c>
      <c r="L98" s="21">
        <v>0</v>
      </c>
    </row>
    <row r="99" spans="1:12" s="24" customFormat="1" ht="15" customHeight="1" x14ac:dyDescent="0.25">
      <c r="A99" s="21" t="s">
        <v>29</v>
      </c>
      <c r="B99" s="37">
        <f t="shared" si="16"/>
        <v>251154</v>
      </c>
      <c r="C99" s="37">
        <f t="shared" si="17"/>
        <v>58952</v>
      </c>
      <c r="D99" s="37">
        <f t="shared" si="18"/>
        <v>400</v>
      </c>
      <c r="E99" s="58">
        <v>33191</v>
      </c>
      <c r="F99" s="21">
        <v>200</v>
      </c>
      <c r="G99" s="58">
        <v>3485</v>
      </c>
      <c r="H99" s="21">
        <v>0</v>
      </c>
      <c r="I99" s="58">
        <v>13454</v>
      </c>
      <c r="J99" s="21">
        <v>0</v>
      </c>
      <c r="K99" s="58">
        <v>8822</v>
      </c>
      <c r="L99" s="21">
        <v>200</v>
      </c>
    </row>
    <row r="100" spans="1:12" s="24" customFormat="1" ht="15" customHeight="1" x14ac:dyDescent="0.25">
      <c r="A100" s="21" t="s">
        <v>30</v>
      </c>
      <c r="B100" s="37">
        <f t="shared" si="16"/>
        <v>303963</v>
      </c>
      <c r="C100" s="37">
        <f t="shared" si="17"/>
        <v>67711</v>
      </c>
      <c r="D100" s="37">
        <f t="shared" si="18"/>
        <v>269</v>
      </c>
      <c r="E100" s="58">
        <v>49676</v>
      </c>
      <c r="F100" s="21">
        <v>0</v>
      </c>
      <c r="G100" s="58">
        <v>4392</v>
      </c>
      <c r="H100" s="21">
        <v>94</v>
      </c>
      <c r="I100" s="58">
        <v>8010</v>
      </c>
      <c r="J100" s="21">
        <v>50</v>
      </c>
      <c r="K100" s="58">
        <v>5633</v>
      </c>
      <c r="L100" s="21">
        <v>125</v>
      </c>
    </row>
    <row r="101" spans="1:12" s="24" customFormat="1" ht="15" customHeight="1" x14ac:dyDescent="0.25">
      <c r="A101" s="21" t="s">
        <v>31</v>
      </c>
      <c r="B101" s="37">
        <f t="shared" si="16"/>
        <v>475167</v>
      </c>
      <c r="C101" s="37">
        <f t="shared" si="17"/>
        <v>87893</v>
      </c>
      <c r="D101" s="37">
        <f t="shared" si="18"/>
        <v>10745</v>
      </c>
      <c r="E101" s="58">
        <v>56071</v>
      </c>
      <c r="F101" s="58">
        <v>5248</v>
      </c>
      <c r="G101" s="58">
        <v>5297</v>
      </c>
      <c r="H101" s="21">
        <v>487</v>
      </c>
      <c r="I101" s="58">
        <v>15426</v>
      </c>
      <c r="J101" s="21">
        <v>497</v>
      </c>
      <c r="K101" s="58">
        <v>11099</v>
      </c>
      <c r="L101" s="58">
        <v>4513</v>
      </c>
    </row>
    <row r="102" spans="1:12" s="24" customFormat="1" ht="15" customHeight="1" x14ac:dyDescent="0.25">
      <c r="A102" s="21" t="s">
        <v>32</v>
      </c>
      <c r="B102" s="37">
        <f t="shared" si="16"/>
        <v>176881</v>
      </c>
      <c r="C102" s="37">
        <f t="shared" si="17"/>
        <v>38459</v>
      </c>
      <c r="D102" s="37">
        <f t="shared" si="18"/>
        <v>0</v>
      </c>
      <c r="E102" s="58">
        <v>25002</v>
      </c>
      <c r="F102" s="21">
        <v>0</v>
      </c>
      <c r="G102" s="58">
        <v>3031</v>
      </c>
      <c r="H102" s="21">
        <v>0</v>
      </c>
      <c r="I102" s="58">
        <v>6569</v>
      </c>
      <c r="J102" s="21">
        <v>0</v>
      </c>
      <c r="K102" s="58">
        <v>3857</v>
      </c>
      <c r="L102" s="21">
        <v>0</v>
      </c>
    </row>
    <row r="103" spans="1:12" s="24" customFormat="1" ht="15" customHeight="1" x14ac:dyDescent="0.25">
      <c r="A103" s="21" t="s">
        <v>33</v>
      </c>
      <c r="B103" s="37">
        <f t="shared" si="16"/>
        <v>184794</v>
      </c>
      <c r="C103" s="37">
        <f t="shared" si="17"/>
        <v>43235</v>
      </c>
      <c r="D103" s="37">
        <f t="shared" si="18"/>
        <v>0</v>
      </c>
      <c r="E103" s="58">
        <v>20631</v>
      </c>
      <c r="F103" s="21">
        <v>0</v>
      </c>
      <c r="G103" s="58">
        <v>9192</v>
      </c>
      <c r="H103" s="21">
        <v>0</v>
      </c>
      <c r="I103" s="58">
        <v>4150</v>
      </c>
      <c r="J103" s="21">
        <v>0</v>
      </c>
      <c r="K103" s="58">
        <v>9262</v>
      </c>
      <c r="L103" s="21">
        <v>0</v>
      </c>
    </row>
    <row r="104" spans="1:12" s="24" customFormat="1" ht="15" customHeight="1" x14ac:dyDescent="0.25">
      <c r="A104" s="21" t="s">
        <v>34</v>
      </c>
      <c r="B104" s="37">
        <f t="shared" si="16"/>
        <v>222959</v>
      </c>
      <c r="C104" s="37">
        <f t="shared" si="17"/>
        <v>53823</v>
      </c>
      <c r="D104" s="37">
        <f t="shared" si="18"/>
        <v>2581</v>
      </c>
      <c r="E104" s="58">
        <v>33831</v>
      </c>
      <c r="F104" s="58">
        <v>1325</v>
      </c>
      <c r="G104" s="58">
        <v>2427</v>
      </c>
      <c r="H104" s="21">
        <v>0</v>
      </c>
      <c r="I104" s="58">
        <v>7581</v>
      </c>
      <c r="J104" s="21">
        <v>0</v>
      </c>
      <c r="K104" s="58">
        <v>9984</v>
      </c>
      <c r="L104" s="58">
        <v>1256</v>
      </c>
    </row>
    <row r="105" spans="1:12" s="24" customFormat="1" ht="15" customHeight="1" x14ac:dyDescent="0.25">
      <c r="A105" s="21" t="s">
        <v>35</v>
      </c>
      <c r="B105" s="37">
        <f t="shared" si="16"/>
        <v>191180</v>
      </c>
      <c r="C105" s="37">
        <f t="shared" si="17"/>
        <v>46118</v>
      </c>
      <c r="D105" s="37">
        <f t="shared" si="18"/>
        <v>459</v>
      </c>
      <c r="E105" s="58">
        <v>27932</v>
      </c>
      <c r="F105" s="21">
        <v>459</v>
      </c>
      <c r="G105" s="58">
        <v>4238</v>
      </c>
      <c r="H105" s="21">
        <v>0</v>
      </c>
      <c r="I105" s="58">
        <v>9017</v>
      </c>
      <c r="J105" s="21">
        <v>0</v>
      </c>
      <c r="K105" s="58">
        <v>4931</v>
      </c>
      <c r="L105" s="21">
        <v>0</v>
      </c>
    </row>
    <row r="106" spans="1:12" s="24" customFormat="1" ht="15" customHeight="1" x14ac:dyDescent="0.25">
      <c r="A106" s="21" t="s">
        <v>36</v>
      </c>
      <c r="B106" s="37">
        <f t="shared" si="16"/>
        <v>358335</v>
      </c>
      <c r="C106" s="37">
        <f t="shared" si="17"/>
        <v>35021</v>
      </c>
      <c r="D106" s="37">
        <f t="shared" si="18"/>
        <v>16708</v>
      </c>
      <c r="E106" s="58">
        <v>21925</v>
      </c>
      <c r="F106" s="58">
        <v>10099</v>
      </c>
      <c r="G106" s="58">
        <v>1540</v>
      </c>
      <c r="H106" s="21">
        <v>70</v>
      </c>
      <c r="I106" s="58">
        <v>7941</v>
      </c>
      <c r="J106" s="21">
        <v>67</v>
      </c>
      <c r="K106" s="58">
        <v>3615</v>
      </c>
      <c r="L106" s="58">
        <v>6472</v>
      </c>
    </row>
    <row r="107" spans="1:12" s="24" customFormat="1" ht="15" customHeight="1" x14ac:dyDescent="0.25">
      <c r="A107" s="21" t="s">
        <v>37</v>
      </c>
      <c r="B107" s="37">
        <f t="shared" si="16"/>
        <v>83161</v>
      </c>
      <c r="C107" s="37">
        <f t="shared" si="17"/>
        <v>15407</v>
      </c>
      <c r="D107" s="37">
        <f t="shared" si="18"/>
        <v>13</v>
      </c>
      <c r="E107" s="58">
        <v>11031</v>
      </c>
      <c r="F107" s="21">
        <v>0</v>
      </c>
      <c r="G107" s="21">
        <v>680</v>
      </c>
      <c r="H107" s="21">
        <v>0</v>
      </c>
      <c r="I107" s="58">
        <v>3284</v>
      </c>
      <c r="J107" s="21">
        <v>1</v>
      </c>
      <c r="K107" s="58">
        <v>412</v>
      </c>
      <c r="L107" s="21">
        <v>12</v>
      </c>
    </row>
    <row r="108" spans="1:12" s="24" customFormat="1" ht="15" customHeight="1" x14ac:dyDescent="0.25">
      <c r="A108" s="21" t="s">
        <v>38</v>
      </c>
      <c r="B108" s="37">
        <f t="shared" si="16"/>
        <v>85882</v>
      </c>
      <c r="C108" s="37">
        <f t="shared" si="17"/>
        <v>25109</v>
      </c>
      <c r="D108" s="37">
        <f t="shared" si="18"/>
        <v>2376</v>
      </c>
      <c r="E108" s="58">
        <v>8837</v>
      </c>
      <c r="F108" s="21">
        <v>562</v>
      </c>
      <c r="G108" s="58">
        <v>5463</v>
      </c>
      <c r="H108" s="21">
        <v>0</v>
      </c>
      <c r="I108" s="58">
        <v>5881</v>
      </c>
      <c r="J108" s="21">
        <v>0</v>
      </c>
      <c r="K108" s="58">
        <v>4928</v>
      </c>
      <c r="L108" s="58">
        <v>1814</v>
      </c>
    </row>
    <row r="109" spans="1:12" s="24" customFormat="1" ht="15" customHeight="1" x14ac:dyDescent="0.25">
      <c r="A109" s="21" t="s">
        <v>39</v>
      </c>
      <c r="B109" s="37">
        <f t="shared" si="16"/>
        <v>224051</v>
      </c>
      <c r="C109" s="37">
        <f t="shared" si="17"/>
        <v>34346</v>
      </c>
      <c r="D109" s="37">
        <f t="shared" si="18"/>
        <v>8125</v>
      </c>
      <c r="E109" s="58">
        <v>25138</v>
      </c>
      <c r="F109" s="21">
        <v>8125</v>
      </c>
      <c r="G109" s="21">
        <v>1346</v>
      </c>
      <c r="H109" s="21">
        <v>0</v>
      </c>
      <c r="I109" s="58">
        <v>6197</v>
      </c>
      <c r="J109" s="21">
        <v>0</v>
      </c>
      <c r="K109" s="58">
        <v>1665</v>
      </c>
      <c r="L109" s="58">
        <v>0</v>
      </c>
    </row>
    <row r="110" spans="1:12" s="24" customFormat="1" ht="15" customHeight="1" x14ac:dyDescent="0.25">
      <c r="A110" s="21" t="s">
        <v>40</v>
      </c>
      <c r="B110" s="37">
        <f t="shared" si="16"/>
        <v>296460</v>
      </c>
      <c r="C110" s="37">
        <f t="shared" si="17"/>
        <v>68023</v>
      </c>
      <c r="D110" s="37">
        <f t="shared" si="18"/>
        <v>2762</v>
      </c>
      <c r="E110" s="58">
        <v>40746</v>
      </c>
      <c r="F110" s="58">
        <v>570</v>
      </c>
      <c r="G110" s="58">
        <v>2729</v>
      </c>
      <c r="H110" s="21">
        <v>1</v>
      </c>
      <c r="I110" s="58">
        <v>14423</v>
      </c>
      <c r="J110" s="21">
        <v>2</v>
      </c>
      <c r="K110" s="58">
        <v>10125</v>
      </c>
      <c r="L110" s="21">
        <v>2189</v>
      </c>
    </row>
    <row r="111" spans="1:12" s="24" customFormat="1" ht="15" customHeight="1" x14ac:dyDescent="0.25">
      <c r="A111" s="21" t="s">
        <v>41</v>
      </c>
      <c r="B111" s="37">
        <f t="shared" si="16"/>
        <v>145622</v>
      </c>
      <c r="C111" s="37">
        <f t="shared" si="17"/>
        <v>19681</v>
      </c>
      <c r="D111" s="37">
        <f t="shared" si="18"/>
        <v>738</v>
      </c>
      <c r="E111" s="58">
        <v>12898</v>
      </c>
      <c r="F111" s="21">
        <v>458</v>
      </c>
      <c r="G111" s="21">
        <v>854</v>
      </c>
      <c r="H111" s="21">
        <v>0</v>
      </c>
      <c r="I111" s="58">
        <v>3580</v>
      </c>
      <c r="J111" s="21">
        <v>0</v>
      </c>
      <c r="K111" s="58">
        <v>2349</v>
      </c>
      <c r="L111" s="21">
        <v>280</v>
      </c>
    </row>
    <row r="112" spans="1:12" s="24" customFormat="1" ht="15" customHeight="1" x14ac:dyDescent="0.25">
      <c r="A112" s="21" t="s">
        <v>42</v>
      </c>
      <c r="B112" s="37">
        <f t="shared" si="16"/>
        <v>92556</v>
      </c>
      <c r="C112" s="37">
        <f t="shared" si="17"/>
        <v>21536</v>
      </c>
      <c r="D112" s="37">
        <f t="shared" si="18"/>
        <v>3</v>
      </c>
      <c r="E112" s="58">
        <v>12663</v>
      </c>
      <c r="F112" s="21">
        <v>3</v>
      </c>
      <c r="G112" s="58">
        <v>1472</v>
      </c>
      <c r="H112" s="21">
        <v>0</v>
      </c>
      <c r="I112" s="58">
        <v>4919</v>
      </c>
      <c r="J112" s="21">
        <v>0</v>
      </c>
      <c r="K112" s="58">
        <v>2482</v>
      </c>
      <c r="L112" s="21">
        <v>0</v>
      </c>
    </row>
    <row r="113" spans="1:12" s="24" customFormat="1" ht="15" customHeight="1" x14ac:dyDescent="0.25">
      <c r="A113" s="21" t="s">
        <v>43</v>
      </c>
      <c r="B113" s="37">
        <f t="shared" si="16"/>
        <v>156278</v>
      </c>
      <c r="C113" s="37">
        <f t="shared" si="17"/>
        <v>41412</v>
      </c>
      <c r="D113" s="37">
        <f t="shared" si="18"/>
        <v>110</v>
      </c>
      <c r="E113" s="58">
        <v>18198</v>
      </c>
      <c r="F113" s="21">
        <v>110</v>
      </c>
      <c r="G113" s="58">
        <v>2910</v>
      </c>
      <c r="H113" s="21">
        <v>0</v>
      </c>
      <c r="I113" s="58">
        <v>9373</v>
      </c>
      <c r="J113" s="21">
        <v>0</v>
      </c>
      <c r="K113" s="58">
        <v>10931</v>
      </c>
      <c r="L113" s="21">
        <v>0</v>
      </c>
    </row>
    <row r="114" spans="1:12" s="24" customFormat="1" ht="15" customHeight="1" x14ac:dyDescent="0.25">
      <c r="A114" s="21" t="s">
        <v>44</v>
      </c>
      <c r="B114" s="37">
        <f t="shared" si="16"/>
        <v>151642</v>
      </c>
      <c r="C114" s="37">
        <f t="shared" si="17"/>
        <v>50015</v>
      </c>
      <c r="D114" s="37">
        <f t="shared" si="18"/>
        <v>462</v>
      </c>
      <c r="E114" s="58">
        <v>30778</v>
      </c>
      <c r="F114" s="21">
        <v>303</v>
      </c>
      <c r="G114" s="58">
        <v>6142</v>
      </c>
      <c r="H114" s="21">
        <v>157</v>
      </c>
      <c r="I114" s="58">
        <v>9827</v>
      </c>
      <c r="J114" s="21">
        <v>0</v>
      </c>
      <c r="K114" s="58">
        <v>3268</v>
      </c>
      <c r="L114" s="21">
        <v>2</v>
      </c>
    </row>
    <row r="115" spans="1:12" s="24" customFormat="1" ht="15" customHeight="1" x14ac:dyDescent="0.25">
      <c r="A115" s="21" t="s">
        <v>45</v>
      </c>
      <c r="B115" s="37">
        <f t="shared" si="16"/>
        <v>666420</v>
      </c>
      <c r="C115" s="37">
        <f t="shared" si="17"/>
        <v>175693</v>
      </c>
      <c r="D115" s="37">
        <f t="shared" si="18"/>
        <v>25</v>
      </c>
      <c r="E115" s="58">
        <v>100258</v>
      </c>
      <c r="F115" s="21">
        <v>21</v>
      </c>
      <c r="G115" s="58">
        <v>15444</v>
      </c>
      <c r="H115" s="21">
        <v>2</v>
      </c>
      <c r="I115" s="58">
        <v>36148</v>
      </c>
      <c r="J115" s="21">
        <v>0</v>
      </c>
      <c r="K115" s="58">
        <v>23843</v>
      </c>
      <c r="L115" s="21">
        <v>2</v>
      </c>
    </row>
    <row r="116" spans="1:12" s="24" customFormat="1" ht="15" customHeight="1" x14ac:dyDescent="0.25">
      <c r="A116" s="21" t="s">
        <v>46</v>
      </c>
      <c r="B116" s="37">
        <f t="shared" si="16"/>
        <v>121624</v>
      </c>
      <c r="C116" s="37">
        <f t="shared" si="17"/>
        <v>24375</v>
      </c>
      <c r="D116" s="37">
        <f t="shared" si="18"/>
        <v>300</v>
      </c>
      <c r="E116" s="58">
        <v>12038</v>
      </c>
      <c r="F116" s="21">
        <v>300</v>
      </c>
      <c r="G116" s="58">
        <v>2458</v>
      </c>
      <c r="H116" s="21">
        <v>0</v>
      </c>
      <c r="I116" s="58">
        <v>6107</v>
      </c>
      <c r="J116" s="21">
        <v>0</v>
      </c>
      <c r="K116" s="58">
        <v>3772</v>
      </c>
      <c r="L116" s="21">
        <v>0</v>
      </c>
    </row>
    <row r="117" spans="1:12" s="24" customFormat="1" ht="15" customHeight="1" x14ac:dyDescent="0.25">
      <c r="A117" s="21" t="s">
        <v>47</v>
      </c>
      <c r="B117" s="37">
        <f t="shared" si="16"/>
        <v>129377</v>
      </c>
      <c r="C117" s="37">
        <f t="shared" si="17"/>
        <v>42756</v>
      </c>
      <c r="D117" s="37">
        <f t="shared" si="18"/>
        <v>17</v>
      </c>
      <c r="E117" s="58">
        <v>28581</v>
      </c>
      <c r="F117" s="58">
        <v>3</v>
      </c>
      <c r="G117" s="58">
        <v>2918</v>
      </c>
      <c r="H117" s="21">
        <v>4</v>
      </c>
      <c r="I117" s="58">
        <v>11020</v>
      </c>
      <c r="J117" s="21">
        <v>10</v>
      </c>
      <c r="K117" s="21">
        <v>237</v>
      </c>
      <c r="L117" s="21">
        <v>0</v>
      </c>
    </row>
    <row r="118" spans="1:12" s="24" customFormat="1" ht="15" customHeight="1" x14ac:dyDescent="0.25">
      <c r="A118" s="21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</row>
    <row r="119" spans="1:12" s="36" customFormat="1" ht="15" customHeight="1" x14ac:dyDescent="0.25">
      <c r="A119" s="20" t="s">
        <v>48</v>
      </c>
      <c r="B119" s="64">
        <f>SUM(B120:B124)</f>
        <v>22890</v>
      </c>
      <c r="C119" s="64">
        <f>SUM(C120:C124)</f>
        <v>8039</v>
      </c>
      <c r="D119" s="64">
        <f t="shared" ref="D119:L119" si="19">SUM(D120:D124)</f>
        <v>0</v>
      </c>
      <c r="E119" s="67">
        <f t="shared" si="19"/>
        <v>4660</v>
      </c>
      <c r="F119" s="67">
        <f t="shared" si="19"/>
        <v>0</v>
      </c>
      <c r="G119" s="67">
        <f t="shared" si="19"/>
        <v>342</v>
      </c>
      <c r="H119" s="67">
        <f t="shared" si="19"/>
        <v>0</v>
      </c>
      <c r="I119" s="67">
        <f t="shared" si="19"/>
        <v>3014</v>
      </c>
      <c r="J119" s="67">
        <f t="shared" si="19"/>
        <v>0</v>
      </c>
      <c r="K119" s="67">
        <f t="shared" si="19"/>
        <v>23</v>
      </c>
      <c r="L119" s="67">
        <f t="shared" si="19"/>
        <v>0</v>
      </c>
    </row>
    <row r="120" spans="1:12" s="24" customFormat="1" ht="15" customHeight="1" x14ac:dyDescent="0.25">
      <c r="A120" s="21" t="s">
        <v>49</v>
      </c>
      <c r="B120" s="37">
        <v>0</v>
      </c>
      <c r="C120" s="37">
        <v>0</v>
      </c>
      <c r="D120" s="37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</row>
    <row r="121" spans="1:12" s="24" customFormat="1" ht="15" customHeight="1" x14ac:dyDescent="0.25">
      <c r="A121" s="21" t="s">
        <v>50</v>
      </c>
      <c r="B121" s="37">
        <v>0</v>
      </c>
      <c r="C121" s="37">
        <v>0</v>
      </c>
      <c r="D121" s="37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</row>
    <row r="122" spans="1:12" s="24" customFormat="1" ht="15" customHeight="1" x14ac:dyDescent="0.25">
      <c r="A122" s="21" t="s">
        <v>51</v>
      </c>
      <c r="B122" s="37">
        <v>0</v>
      </c>
      <c r="C122" s="37">
        <v>0</v>
      </c>
      <c r="D122" s="37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</row>
    <row r="123" spans="1:12" s="24" customFormat="1" ht="15" customHeight="1" x14ac:dyDescent="0.25">
      <c r="A123" s="22" t="s">
        <v>52</v>
      </c>
      <c r="B123" s="37">
        <v>0</v>
      </c>
      <c r="C123" s="37">
        <v>0</v>
      </c>
      <c r="D123" s="37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</row>
    <row r="124" spans="1:12" s="24" customFormat="1" ht="15" customHeight="1" x14ac:dyDescent="0.25">
      <c r="A124" s="23" t="s">
        <v>53</v>
      </c>
      <c r="B124" s="39">
        <f t="shared" ref="B124" si="20">SUM(C124,D124,C188,D188,C253,D253)</f>
        <v>22890</v>
      </c>
      <c r="C124" s="39">
        <f>SUM(E124,G124,I124,K124)</f>
        <v>8039</v>
      </c>
      <c r="D124" s="39">
        <f>SUM(F124,H124,J124,L124)</f>
        <v>0</v>
      </c>
      <c r="E124" s="63">
        <v>4660</v>
      </c>
      <c r="F124" s="23">
        <v>0</v>
      </c>
      <c r="G124" s="23">
        <v>342</v>
      </c>
      <c r="H124" s="23">
        <v>0</v>
      </c>
      <c r="I124" s="63">
        <v>3014</v>
      </c>
      <c r="J124" s="23">
        <v>0</v>
      </c>
      <c r="K124" s="23">
        <v>23</v>
      </c>
      <c r="L124" s="23">
        <v>0</v>
      </c>
    </row>
    <row r="125" spans="1:12" x14ac:dyDescent="0.2">
      <c r="A125" s="40" t="s">
        <v>60</v>
      </c>
      <c r="B125" s="41"/>
      <c r="C125" s="41"/>
      <c r="D125" s="15"/>
      <c r="E125" s="15"/>
      <c r="F125" s="15"/>
      <c r="G125" s="15"/>
      <c r="H125" s="15"/>
      <c r="I125" s="15"/>
      <c r="J125" s="15"/>
      <c r="K125" s="15"/>
      <c r="L125" s="15"/>
    </row>
    <row r="126" spans="1:12" x14ac:dyDescent="0.2">
      <c r="A126" s="42" t="s">
        <v>61</v>
      </c>
      <c r="B126" s="41"/>
      <c r="C126" s="41"/>
      <c r="D126" s="11"/>
      <c r="E126" s="11"/>
      <c r="F126" s="11"/>
      <c r="G126" s="11"/>
      <c r="H126" s="11"/>
      <c r="I126" s="11"/>
      <c r="J126" s="11"/>
      <c r="K126" s="12"/>
      <c r="L126" s="13"/>
    </row>
    <row r="127" spans="1:12" ht="15.75" x14ac:dyDescent="0.25">
      <c r="A127" s="42" t="s">
        <v>62</v>
      </c>
      <c r="B127" s="41"/>
      <c r="C127" s="41"/>
      <c r="D127" s="11"/>
      <c r="E127" s="34"/>
      <c r="F127" s="34"/>
      <c r="G127" s="11"/>
      <c r="H127" s="11"/>
      <c r="I127" s="11"/>
      <c r="J127" s="11"/>
      <c r="K127" s="11"/>
      <c r="L127" s="11"/>
    </row>
    <row r="128" spans="1:12" x14ac:dyDescent="0.2">
      <c r="A128" s="14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</row>
    <row r="129" spans="1:12" x14ac:dyDescent="0.2">
      <c r="B129" s="50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ht="15.75" customHeight="1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ht="15.75" customHeight="1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ht="15.75" customHeight="1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ht="15.75" customHeight="1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ht="17.25" customHeight="1" x14ac:dyDescent="0.2">
      <c r="A134" s="79" t="s">
        <v>73</v>
      </c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</row>
    <row r="135" spans="1:12" ht="13.5" customHeight="1" x14ac:dyDescent="0.2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8"/>
      <c r="L135" s="28"/>
    </row>
    <row r="136" spans="1:12" ht="38.25" customHeight="1" x14ac:dyDescent="0.2">
      <c r="A136" s="78" t="s">
        <v>63</v>
      </c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</row>
    <row r="137" spans="1:12" ht="13.5" customHeight="1" x14ac:dyDescent="0.2">
      <c r="A137" s="43"/>
      <c r="B137" s="52"/>
      <c r="C137" s="43"/>
      <c r="D137" s="43"/>
      <c r="E137" s="43"/>
      <c r="F137" s="43"/>
      <c r="G137" s="43"/>
      <c r="H137" s="43"/>
      <c r="I137" s="43"/>
      <c r="J137" s="43"/>
      <c r="K137" s="43"/>
      <c r="L137" s="43"/>
    </row>
    <row r="138" spans="1:12" ht="18" customHeight="1" x14ac:dyDescent="0.25">
      <c r="A138" s="80" t="s">
        <v>5</v>
      </c>
      <c r="B138" s="81"/>
      <c r="C138" s="86" t="s">
        <v>55</v>
      </c>
      <c r="D138" s="87"/>
      <c r="E138" s="87"/>
      <c r="F138" s="87"/>
      <c r="G138" s="87"/>
      <c r="H138" s="87"/>
      <c r="I138" s="87"/>
      <c r="J138" s="87"/>
      <c r="K138" s="87"/>
      <c r="L138" s="88"/>
    </row>
    <row r="139" spans="1:12" ht="36.75" customHeight="1" x14ac:dyDescent="0.2">
      <c r="A139" s="82"/>
      <c r="B139" s="83"/>
      <c r="C139" s="89" t="s">
        <v>7</v>
      </c>
      <c r="D139" s="89"/>
      <c r="E139" s="69" t="s">
        <v>64</v>
      </c>
      <c r="F139" s="69"/>
      <c r="G139" s="69" t="s">
        <v>65</v>
      </c>
      <c r="H139" s="69"/>
      <c r="I139" s="69" t="s">
        <v>66</v>
      </c>
      <c r="J139" s="69"/>
      <c r="K139" s="68" t="s">
        <v>67</v>
      </c>
      <c r="L139" s="68"/>
    </row>
    <row r="140" spans="1:12" ht="16.5" customHeight="1" x14ac:dyDescent="0.25">
      <c r="A140" s="84"/>
      <c r="B140" s="85"/>
      <c r="C140" s="30" t="s">
        <v>0</v>
      </c>
      <c r="D140" s="30" t="s">
        <v>11</v>
      </c>
      <c r="E140" s="30" t="s">
        <v>0</v>
      </c>
      <c r="F140" s="30" t="s">
        <v>11</v>
      </c>
      <c r="G140" s="30" t="s">
        <v>0</v>
      </c>
      <c r="H140" s="30" t="s">
        <v>11</v>
      </c>
      <c r="I140" s="30" t="s">
        <v>0</v>
      </c>
      <c r="J140" s="30" t="s">
        <v>11</v>
      </c>
      <c r="K140" s="30" t="s">
        <v>0</v>
      </c>
      <c r="L140" s="30" t="s">
        <v>11</v>
      </c>
    </row>
    <row r="141" spans="1:12" ht="15" customHeight="1" x14ac:dyDescent="0.25">
      <c r="A141" s="32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 ht="15" customHeight="1" x14ac:dyDescent="0.25">
      <c r="A142" s="20" t="s">
        <v>10</v>
      </c>
      <c r="B142" s="37"/>
      <c r="C142" s="34">
        <f>SUM(C144,C150,C183)</f>
        <v>2089433</v>
      </c>
      <c r="D142" s="34">
        <f t="shared" ref="D142:L142" si="21">SUM(D144,D150,D183)</f>
        <v>96637</v>
      </c>
      <c r="E142" s="34">
        <f t="shared" si="21"/>
        <v>71423</v>
      </c>
      <c r="F142" s="34">
        <f t="shared" si="21"/>
        <v>1515</v>
      </c>
      <c r="G142" s="34">
        <f t="shared" si="21"/>
        <v>1064685</v>
      </c>
      <c r="H142" s="34">
        <f t="shared" si="21"/>
        <v>52026</v>
      </c>
      <c r="I142" s="34">
        <f t="shared" si="21"/>
        <v>909378</v>
      </c>
      <c r="J142" s="34">
        <f t="shared" si="21"/>
        <v>38484</v>
      </c>
      <c r="K142" s="34">
        <f t="shared" si="21"/>
        <v>43947</v>
      </c>
      <c r="L142" s="34">
        <f t="shared" si="21"/>
        <v>4612</v>
      </c>
    </row>
    <row r="143" spans="1:12" ht="15" customHeight="1" x14ac:dyDescent="0.25">
      <c r="A143" s="21"/>
      <c r="B143" s="37"/>
      <c r="C143" s="65"/>
      <c r="D143" s="65"/>
      <c r="E143" s="65"/>
      <c r="F143" s="65"/>
      <c r="G143" s="65"/>
      <c r="H143" s="65"/>
      <c r="I143" s="65"/>
      <c r="J143" s="65"/>
      <c r="K143" s="65"/>
      <c r="L143" s="65"/>
    </row>
    <row r="144" spans="1:12" ht="15" customHeight="1" x14ac:dyDescent="0.25">
      <c r="A144" s="20" t="s">
        <v>74</v>
      </c>
      <c r="B144" s="37"/>
      <c r="C144" s="34">
        <f>SUM(C145:C148)</f>
        <v>532714</v>
      </c>
      <c r="D144" s="34">
        <f t="shared" ref="D144:L144" si="22">SUM(D145:D148)</f>
        <v>2249</v>
      </c>
      <c r="E144" s="34">
        <f t="shared" si="22"/>
        <v>16685</v>
      </c>
      <c r="F144" s="34">
        <f t="shared" si="22"/>
        <v>21</v>
      </c>
      <c r="G144" s="34">
        <f t="shared" si="22"/>
        <v>272800</v>
      </c>
      <c r="H144" s="34">
        <f t="shared" si="22"/>
        <v>1733</v>
      </c>
      <c r="I144" s="34">
        <f t="shared" si="22"/>
        <v>227290</v>
      </c>
      <c r="J144" s="34">
        <f t="shared" si="22"/>
        <v>365</v>
      </c>
      <c r="K144" s="34">
        <f t="shared" si="22"/>
        <v>15939</v>
      </c>
      <c r="L144" s="34">
        <f t="shared" si="22"/>
        <v>130</v>
      </c>
    </row>
    <row r="145" spans="1:12" ht="15" customHeight="1" x14ac:dyDescent="0.25">
      <c r="A145" s="21" t="s">
        <v>12</v>
      </c>
      <c r="B145" s="37"/>
      <c r="C145" s="26">
        <f>SUM(E145,G145,I145,K145)</f>
        <v>153065</v>
      </c>
      <c r="D145" s="26">
        <f>SUM(F145,H145,J145,L145)</f>
        <v>1982</v>
      </c>
      <c r="E145" s="58">
        <v>5804</v>
      </c>
      <c r="F145" s="21">
        <v>0</v>
      </c>
      <c r="G145" s="58">
        <v>77121</v>
      </c>
      <c r="H145" s="58">
        <v>1643</v>
      </c>
      <c r="I145" s="58">
        <v>59259</v>
      </c>
      <c r="J145" s="58">
        <v>209</v>
      </c>
      <c r="K145" s="58">
        <v>10881</v>
      </c>
      <c r="L145" s="21">
        <v>130</v>
      </c>
    </row>
    <row r="146" spans="1:12" ht="15" customHeight="1" x14ac:dyDescent="0.25">
      <c r="A146" s="21" t="s">
        <v>13</v>
      </c>
      <c r="B146" s="37"/>
      <c r="C146" s="26">
        <f t="shared" ref="C146:C148" si="23">SUM(E146,G146,I146,K146)</f>
        <v>67174</v>
      </c>
      <c r="D146" s="26">
        <f t="shared" ref="D146:D148" si="24">SUM(F146,H146,J146,L146)</f>
        <v>0</v>
      </c>
      <c r="E146" s="58">
        <v>3268</v>
      </c>
      <c r="F146" s="21">
        <v>0</v>
      </c>
      <c r="G146" s="58">
        <v>37976</v>
      </c>
      <c r="H146" s="21">
        <v>0</v>
      </c>
      <c r="I146" s="58">
        <v>25904</v>
      </c>
      <c r="J146" s="21">
        <v>0</v>
      </c>
      <c r="K146" s="21">
        <v>26</v>
      </c>
      <c r="L146" s="21">
        <v>0</v>
      </c>
    </row>
    <row r="147" spans="1:12" ht="15" customHeight="1" x14ac:dyDescent="0.25">
      <c r="A147" s="21" t="s">
        <v>14</v>
      </c>
      <c r="B147" s="37"/>
      <c r="C147" s="26">
        <f t="shared" si="23"/>
        <v>195782</v>
      </c>
      <c r="D147" s="26">
        <f t="shared" si="24"/>
        <v>3</v>
      </c>
      <c r="E147" s="58">
        <v>1232</v>
      </c>
      <c r="F147" s="21">
        <v>3</v>
      </c>
      <c r="G147" s="58">
        <v>99957</v>
      </c>
      <c r="H147" s="21">
        <v>0</v>
      </c>
      <c r="I147" s="58">
        <v>91945</v>
      </c>
      <c r="J147" s="21">
        <v>0</v>
      </c>
      <c r="K147" s="58">
        <v>2648</v>
      </c>
      <c r="L147" s="21">
        <v>0</v>
      </c>
    </row>
    <row r="148" spans="1:12" ht="15" customHeight="1" x14ac:dyDescent="0.25">
      <c r="A148" s="21" t="s">
        <v>15</v>
      </c>
      <c r="B148" s="37"/>
      <c r="C148" s="26">
        <f t="shared" si="23"/>
        <v>116693</v>
      </c>
      <c r="D148" s="26">
        <f t="shared" si="24"/>
        <v>264</v>
      </c>
      <c r="E148" s="58">
        <v>6381</v>
      </c>
      <c r="F148" s="21">
        <v>18</v>
      </c>
      <c r="G148" s="58">
        <v>57746</v>
      </c>
      <c r="H148" s="58">
        <v>90</v>
      </c>
      <c r="I148" s="58">
        <v>50182</v>
      </c>
      <c r="J148" s="58">
        <v>156</v>
      </c>
      <c r="K148" s="58">
        <v>2384</v>
      </c>
      <c r="L148" s="21">
        <v>0</v>
      </c>
    </row>
    <row r="149" spans="1:12" ht="15" customHeight="1" x14ac:dyDescent="0.25">
      <c r="A149" s="21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</row>
    <row r="150" spans="1:12" s="3" customFormat="1" ht="15" customHeight="1" x14ac:dyDescent="0.25">
      <c r="A150" s="20" t="s">
        <v>16</v>
      </c>
      <c r="B150" s="37"/>
      <c r="C150" s="34">
        <f>SUM(C151:C181)</f>
        <v>1548256</v>
      </c>
      <c r="D150" s="34">
        <f t="shared" ref="D150:L150" si="25">SUM(D151:D181)</f>
        <v>94388</v>
      </c>
      <c r="E150" s="34">
        <f t="shared" si="25"/>
        <v>54716</v>
      </c>
      <c r="F150" s="34">
        <f t="shared" si="25"/>
        <v>1494</v>
      </c>
      <c r="G150" s="34">
        <f t="shared" si="25"/>
        <v>787260</v>
      </c>
      <c r="H150" s="34">
        <f t="shared" si="25"/>
        <v>50293</v>
      </c>
      <c r="I150" s="34">
        <f t="shared" si="25"/>
        <v>678892</v>
      </c>
      <c r="J150" s="34">
        <f t="shared" si="25"/>
        <v>38119</v>
      </c>
      <c r="K150" s="34">
        <f t="shared" si="25"/>
        <v>27388</v>
      </c>
      <c r="L150" s="34">
        <f t="shared" si="25"/>
        <v>4482</v>
      </c>
    </row>
    <row r="151" spans="1:12" ht="15" customHeight="1" x14ac:dyDescent="0.25">
      <c r="A151" s="21" t="s">
        <v>17</v>
      </c>
      <c r="B151" s="37"/>
      <c r="C151" s="26">
        <f t="shared" ref="C151:C181" si="26">SUM(E151,G151,I151,K151)</f>
        <v>21311</v>
      </c>
      <c r="D151" s="26">
        <f t="shared" ref="D151:D181" si="27">SUM(F151,H151,J151,L151)</f>
        <v>8</v>
      </c>
      <c r="E151" s="21">
        <v>352</v>
      </c>
      <c r="F151" s="21">
        <v>0</v>
      </c>
      <c r="G151" s="58">
        <v>10842</v>
      </c>
      <c r="H151" s="21">
        <v>4</v>
      </c>
      <c r="I151" s="58">
        <v>10092</v>
      </c>
      <c r="J151" s="58">
        <v>4</v>
      </c>
      <c r="K151" s="58">
        <v>25</v>
      </c>
      <c r="L151" s="21">
        <v>0</v>
      </c>
    </row>
    <row r="152" spans="1:12" ht="15" customHeight="1" x14ac:dyDescent="0.25">
      <c r="A152" s="21" t="s">
        <v>18</v>
      </c>
      <c r="B152" s="37"/>
      <c r="C152" s="26">
        <f t="shared" si="26"/>
        <v>25196</v>
      </c>
      <c r="D152" s="26">
        <f t="shared" si="27"/>
        <v>189</v>
      </c>
      <c r="E152" s="21">
        <v>122</v>
      </c>
      <c r="F152" s="21">
        <v>0</v>
      </c>
      <c r="G152" s="58">
        <v>12599</v>
      </c>
      <c r="H152" s="21">
        <v>189</v>
      </c>
      <c r="I152" s="58">
        <v>12475</v>
      </c>
      <c r="J152" s="58">
        <v>0</v>
      </c>
      <c r="K152" s="58">
        <v>0</v>
      </c>
      <c r="L152" s="21">
        <v>0</v>
      </c>
    </row>
    <row r="153" spans="1:12" ht="15" customHeight="1" x14ac:dyDescent="0.25">
      <c r="A153" s="21" t="s">
        <v>19</v>
      </c>
      <c r="B153" s="37"/>
      <c r="C153" s="26">
        <f t="shared" si="26"/>
        <v>22255</v>
      </c>
      <c r="D153" s="26">
        <f t="shared" si="27"/>
        <v>8</v>
      </c>
      <c r="E153" s="21">
        <v>88</v>
      </c>
      <c r="F153" s="21">
        <v>0</v>
      </c>
      <c r="G153" s="58">
        <v>11475</v>
      </c>
      <c r="H153" s="21">
        <v>8</v>
      </c>
      <c r="I153" s="58">
        <v>10290</v>
      </c>
      <c r="J153" s="58">
        <v>0</v>
      </c>
      <c r="K153" s="58">
        <v>402</v>
      </c>
      <c r="L153" s="21">
        <v>0</v>
      </c>
    </row>
    <row r="154" spans="1:12" ht="15" customHeight="1" x14ac:dyDescent="0.25">
      <c r="A154" s="21" t="s">
        <v>20</v>
      </c>
      <c r="B154" s="37"/>
      <c r="C154" s="26">
        <f t="shared" si="26"/>
        <v>24284</v>
      </c>
      <c r="D154" s="26">
        <f t="shared" si="27"/>
        <v>0</v>
      </c>
      <c r="E154" s="58">
        <v>3538</v>
      </c>
      <c r="F154" s="21">
        <v>0</v>
      </c>
      <c r="G154" s="58">
        <v>9950</v>
      </c>
      <c r="H154" s="21">
        <v>0</v>
      </c>
      <c r="I154" s="58">
        <v>10003</v>
      </c>
      <c r="J154" s="58">
        <v>0</v>
      </c>
      <c r="K154" s="58">
        <v>793</v>
      </c>
      <c r="L154" s="21">
        <v>0</v>
      </c>
    </row>
    <row r="155" spans="1:12" ht="15" customHeight="1" x14ac:dyDescent="0.25">
      <c r="A155" s="21" t="s">
        <v>21</v>
      </c>
      <c r="B155" s="37"/>
      <c r="C155" s="26">
        <f t="shared" si="26"/>
        <v>30071</v>
      </c>
      <c r="D155" s="26">
        <f t="shared" si="27"/>
        <v>966</v>
      </c>
      <c r="E155" s="58">
        <v>4250</v>
      </c>
      <c r="F155" s="21">
        <v>40</v>
      </c>
      <c r="G155" s="58">
        <v>16814</v>
      </c>
      <c r="H155" s="21">
        <v>510</v>
      </c>
      <c r="I155" s="58">
        <v>8878</v>
      </c>
      <c r="J155" s="58">
        <v>416</v>
      </c>
      <c r="K155" s="58">
        <v>129</v>
      </c>
      <c r="L155" s="21">
        <v>0</v>
      </c>
    </row>
    <row r="156" spans="1:12" ht="15" customHeight="1" x14ac:dyDescent="0.25">
      <c r="A156" s="21" t="s">
        <v>22</v>
      </c>
      <c r="B156" s="37"/>
      <c r="C156" s="26">
        <f t="shared" si="26"/>
        <v>2563</v>
      </c>
      <c r="D156" s="26">
        <f t="shared" si="27"/>
        <v>452</v>
      </c>
      <c r="E156" s="21">
        <v>243</v>
      </c>
      <c r="F156" s="21">
        <v>0</v>
      </c>
      <c r="G156" s="58">
        <v>1251</v>
      </c>
      <c r="H156" s="21">
        <v>226</v>
      </c>
      <c r="I156" s="58">
        <v>1069</v>
      </c>
      <c r="J156" s="58">
        <v>226</v>
      </c>
      <c r="K156" s="58">
        <v>0</v>
      </c>
      <c r="L156" s="21">
        <v>0</v>
      </c>
    </row>
    <row r="157" spans="1:12" ht="15" customHeight="1" x14ac:dyDescent="0.25">
      <c r="A157" s="21" t="s">
        <v>23</v>
      </c>
      <c r="B157" s="37"/>
      <c r="C157" s="26">
        <f t="shared" si="26"/>
        <v>23648</v>
      </c>
      <c r="D157" s="26">
        <f t="shared" si="27"/>
        <v>46</v>
      </c>
      <c r="E157" s="58">
        <v>2992</v>
      </c>
      <c r="F157" s="21">
        <v>44</v>
      </c>
      <c r="G157" s="58">
        <v>10193</v>
      </c>
      <c r="H157" s="21">
        <v>2</v>
      </c>
      <c r="I157" s="58">
        <v>9683</v>
      </c>
      <c r="J157" s="58">
        <v>0</v>
      </c>
      <c r="K157" s="58">
        <v>780</v>
      </c>
      <c r="L157" s="21">
        <v>0</v>
      </c>
    </row>
    <row r="158" spans="1:12" ht="15" customHeight="1" x14ac:dyDescent="0.25">
      <c r="A158" s="21" t="s">
        <v>24</v>
      </c>
      <c r="B158" s="37"/>
      <c r="C158" s="26">
        <f t="shared" si="26"/>
        <v>40006</v>
      </c>
      <c r="D158" s="26">
        <f t="shared" si="27"/>
        <v>1642</v>
      </c>
      <c r="E158" s="58">
        <v>1273</v>
      </c>
      <c r="F158" s="21">
        <v>0</v>
      </c>
      <c r="G158" s="58">
        <v>20484</v>
      </c>
      <c r="H158" s="21">
        <v>819</v>
      </c>
      <c r="I158" s="58">
        <v>18225</v>
      </c>
      <c r="J158" s="58">
        <v>823</v>
      </c>
      <c r="K158" s="58">
        <v>24</v>
      </c>
      <c r="L158" s="21">
        <v>0</v>
      </c>
    </row>
    <row r="159" spans="1:12" ht="15" customHeight="1" x14ac:dyDescent="0.25">
      <c r="A159" s="21" t="s">
        <v>25</v>
      </c>
      <c r="B159" s="37"/>
      <c r="C159" s="26">
        <f t="shared" si="26"/>
        <v>16913</v>
      </c>
      <c r="D159" s="26">
        <f t="shared" si="27"/>
        <v>28137</v>
      </c>
      <c r="E159" s="21">
        <v>144</v>
      </c>
      <c r="F159" s="58">
        <v>0</v>
      </c>
      <c r="G159" s="58">
        <v>8686</v>
      </c>
      <c r="H159" s="58">
        <v>14235</v>
      </c>
      <c r="I159" s="58">
        <v>8083</v>
      </c>
      <c r="J159" s="58">
        <v>13902</v>
      </c>
      <c r="K159" s="58">
        <v>0</v>
      </c>
      <c r="L159" s="21">
        <v>0</v>
      </c>
    </row>
    <row r="160" spans="1:12" ht="15" customHeight="1" x14ac:dyDescent="0.25">
      <c r="A160" s="21" t="s">
        <v>26</v>
      </c>
      <c r="B160" s="37"/>
      <c r="C160" s="26">
        <f t="shared" si="26"/>
        <v>78463</v>
      </c>
      <c r="D160" s="26">
        <f t="shared" si="27"/>
        <v>665</v>
      </c>
      <c r="E160" s="58">
        <v>2512</v>
      </c>
      <c r="F160" s="21">
        <v>0</v>
      </c>
      <c r="G160" s="58">
        <v>40700</v>
      </c>
      <c r="H160" s="21">
        <v>213</v>
      </c>
      <c r="I160" s="58">
        <v>33513</v>
      </c>
      <c r="J160" s="58">
        <v>452</v>
      </c>
      <c r="K160" s="58">
        <v>1738</v>
      </c>
      <c r="L160" s="21">
        <v>0</v>
      </c>
    </row>
    <row r="161" spans="1:12" ht="15" customHeight="1" x14ac:dyDescent="0.25">
      <c r="A161" s="21" t="s">
        <v>27</v>
      </c>
      <c r="B161" s="37"/>
      <c r="C161" s="26">
        <f t="shared" si="26"/>
        <v>116606</v>
      </c>
      <c r="D161" s="26">
        <f t="shared" si="27"/>
        <v>1555</v>
      </c>
      <c r="E161" s="58">
        <v>1420</v>
      </c>
      <c r="F161" s="21">
        <v>0</v>
      </c>
      <c r="G161" s="58">
        <v>57046</v>
      </c>
      <c r="H161" s="21">
        <v>1554</v>
      </c>
      <c r="I161" s="58">
        <v>53580</v>
      </c>
      <c r="J161" s="58">
        <v>1</v>
      </c>
      <c r="K161" s="58">
        <v>4560</v>
      </c>
      <c r="L161" s="21">
        <v>0</v>
      </c>
    </row>
    <row r="162" spans="1:12" ht="15" customHeight="1" x14ac:dyDescent="0.25">
      <c r="A162" s="21" t="s">
        <v>28</v>
      </c>
      <c r="B162" s="37"/>
      <c r="C162" s="26">
        <f t="shared" si="26"/>
        <v>33931</v>
      </c>
      <c r="D162" s="26">
        <f t="shared" si="27"/>
        <v>16</v>
      </c>
      <c r="E162" s="58">
        <v>2335</v>
      </c>
      <c r="F162" s="21">
        <v>0</v>
      </c>
      <c r="G162" s="58">
        <v>18089</v>
      </c>
      <c r="H162" s="21">
        <v>8</v>
      </c>
      <c r="I162" s="58">
        <v>13076</v>
      </c>
      <c r="J162" s="58">
        <v>8</v>
      </c>
      <c r="K162" s="58">
        <v>431</v>
      </c>
      <c r="L162" s="21">
        <v>0</v>
      </c>
    </row>
    <row r="163" spans="1:12" ht="15" customHeight="1" x14ac:dyDescent="0.25">
      <c r="A163" s="21" t="s">
        <v>29</v>
      </c>
      <c r="B163" s="37"/>
      <c r="C163" s="26">
        <f t="shared" si="26"/>
        <v>72853</v>
      </c>
      <c r="D163" s="26">
        <f t="shared" si="27"/>
        <v>1346</v>
      </c>
      <c r="E163" s="58">
        <v>4553</v>
      </c>
      <c r="F163" s="21">
        <v>0</v>
      </c>
      <c r="G163" s="58">
        <v>34747</v>
      </c>
      <c r="H163" s="21">
        <v>673</v>
      </c>
      <c r="I163" s="58">
        <v>30675</v>
      </c>
      <c r="J163" s="58">
        <v>673</v>
      </c>
      <c r="K163" s="58">
        <v>2878</v>
      </c>
      <c r="L163" s="21">
        <v>0</v>
      </c>
    </row>
    <row r="164" spans="1:12" ht="15" customHeight="1" x14ac:dyDescent="0.25">
      <c r="A164" s="21" t="s">
        <v>30</v>
      </c>
      <c r="B164" s="37"/>
      <c r="C164" s="26">
        <f t="shared" si="26"/>
        <v>116849</v>
      </c>
      <c r="D164" s="26">
        <f t="shared" si="27"/>
        <v>159</v>
      </c>
      <c r="E164" s="58">
        <v>3961</v>
      </c>
      <c r="F164" s="21">
        <v>0</v>
      </c>
      <c r="G164" s="58">
        <v>59630</v>
      </c>
      <c r="H164" s="21">
        <v>100</v>
      </c>
      <c r="I164" s="58">
        <v>52734</v>
      </c>
      <c r="J164" s="58">
        <v>59</v>
      </c>
      <c r="K164" s="58">
        <v>524</v>
      </c>
      <c r="L164" s="21">
        <v>0</v>
      </c>
    </row>
    <row r="165" spans="1:12" ht="15" customHeight="1" x14ac:dyDescent="0.25">
      <c r="A165" s="21" t="s">
        <v>31</v>
      </c>
      <c r="B165" s="37"/>
      <c r="C165" s="26">
        <f t="shared" si="26"/>
        <v>96251</v>
      </c>
      <c r="D165" s="26">
        <f t="shared" si="27"/>
        <v>12031</v>
      </c>
      <c r="E165" s="58">
        <v>3664</v>
      </c>
      <c r="F165" s="58">
        <v>1386</v>
      </c>
      <c r="G165" s="58">
        <v>47889</v>
      </c>
      <c r="H165" s="58">
        <v>4561</v>
      </c>
      <c r="I165" s="58">
        <v>43067</v>
      </c>
      <c r="J165" s="58">
        <v>4677</v>
      </c>
      <c r="K165" s="58">
        <v>1631</v>
      </c>
      <c r="L165" s="58">
        <v>1407</v>
      </c>
    </row>
    <row r="166" spans="1:12" ht="15" customHeight="1" x14ac:dyDescent="0.25">
      <c r="A166" s="21" t="s">
        <v>32</v>
      </c>
      <c r="B166" s="37"/>
      <c r="C166" s="26">
        <f t="shared" si="26"/>
        <v>46815</v>
      </c>
      <c r="D166" s="26">
        <f t="shared" si="27"/>
        <v>104</v>
      </c>
      <c r="E166" s="58">
        <v>691</v>
      </c>
      <c r="F166" s="21">
        <v>0</v>
      </c>
      <c r="G166" s="58">
        <v>24468</v>
      </c>
      <c r="H166" s="21">
        <v>0</v>
      </c>
      <c r="I166" s="58">
        <v>19483</v>
      </c>
      <c r="J166" s="58">
        <v>0</v>
      </c>
      <c r="K166" s="58">
        <v>2173</v>
      </c>
      <c r="L166" s="21">
        <v>104</v>
      </c>
    </row>
    <row r="167" spans="1:12" ht="15" customHeight="1" x14ac:dyDescent="0.25">
      <c r="A167" s="21" t="s">
        <v>33</v>
      </c>
      <c r="B167" s="37"/>
      <c r="C167" s="26">
        <f t="shared" si="26"/>
        <v>45580</v>
      </c>
      <c r="D167" s="26">
        <f t="shared" si="27"/>
        <v>0</v>
      </c>
      <c r="E167" s="21">
        <v>352</v>
      </c>
      <c r="F167" s="21">
        <v>0</v>
      </c>
      <c r="G167" s="58">
        <v>23422</v>
      </c>
      <c r="H167" s="21">
        <v>0</v>
      </c>
      <c r="I167" s="58">
        <v>21428</v>
      </c>
      <c r="J167" s="58">
        <v>0</v>
      </c>
      <c r="K167" s="58">
        <v>378</v>
      </c>
      <c r="L167" s="21">
        <v>0</v>
      </c>
    </row>
    <row r="168" spans="1:12" ht="15" customHeight="1" x14ac:dyDescent="0.25">
      <c r="A168" s="21" t="s">
        <v>34</v>
      </c>
      <c r="B168" s="37"/>
      <c r="C168" s="26">
        <f t="shared" si="26"/>
        <v>65175</v>
      </c>
      <c r="D168" s="26">
        <f t="shared" si="27"/>
        <v>2797</v>
      </c>
      <c r="E168" s="21">
        <v>155</v>
      </c>
      <c r="F168" s="21">
        <v>0</v>
      </c>
      <c r="G168" s="58">
        <v>35290</v>
      </c>
      <c r="H168" s="58">
        <v>1546</v>
      </c>
      <c r="I168" s="58">
        <v>29333</v>
      </c>
      <c r="J168" s="58">
        <v>1251</v>
      </c>
      <c r="K168" s="58">
        <v>397</v>
      </c>
      <c r="L168" s="21">
        <v>0</v>
      </c>
    </row>
    <row r="169" spans="1:12" ht="15" customHeight="1" x14ac:dyDescent="0.25">
      <c r="A169" s="21" t="s">
        <v>35</v>
      </c>
      <c r="B169" s="37"/>
      <c r="C169" s="26">
        <f t="shared" si="26"/>
        <v>50883</v>
      </c>
      <c r="D169" s="26">
        <f t="shared" si="27"/>
        <v>123</v>
      </c>
      <c r="E169" s="58">
        <v>3280</v>
      </c>
      <c r="F169" s="21">
        <v>8</v>
      </c>
      <c r="G169" s="58">
        <v>27334</v>
      </c>
      <c r="H169" s="21">
        <v>78</v>
      </c>
      <c r="I169" s="58">
        <v>19557</v>
      </c>
      <c r="J169" s="58">
        <v>37</v>
      </c>
      <c r="K169" s="58">
        <v>712</v>
      </c>
      <c r="L169" s="21">
        <v>0</v>
      </c>
    </row>
    <row r="170" spans="1:12" ht="15" customHeight="1" x14ac:dyDescent="0.25">
      <c r="A170" s="21" t="s">
        <v>36</v>
      </c>
      <c r="B170" s="37"/>
      <c r="C170" s="26">
        <f t="shared" si="26"/>
        <v>40302</v>
      </c>
      <c r="D170" s="26">
        <f t="shared" si="27"/>
        <v>17905</v>
      </c>
      <c r="E170" s="58">
        <v>1688</v>
      </c>
      <c r="F170" s="21">
        <v>15</v>
      </c>
      <c r="G170" s="58">
        <v>19984</v>
      </c>
      <c r="H170" s="58">
        <v>10367</v>
      </c>
      <c r="I170" s="58">
        <v>16733</v>
      </c>
      <c r="J170" s="58">
        <v>7223</v>
      </c>
      <c r="K170" s="58">
        <v>1897</v>
      </c>
      <c r="L170" s="21">
        <v>300</v>
      </c>
    </row>
    <row r="171" spans="1:12" ht="15" customHeight="1" x14ac:dyDescent="0.25">
      <c r="A171" s="21" t="s">
        <v>37</v>
      </c>
      <c r="B171" s="37"/>
      <c r="C171" s="26">
        <f t="shared" si="26"/>
        <v>25608</v>
      </c>
      <c r="D171" s="26">
        <f t="shared" si="27"/>
        <v>47</v>
      </c>
      <c r="E171" s="58">
        <v>590</v>
      </c>
      <c r="F171" s="21">
        <v>0</v>
      </c>
      <c r="G171" s="58">
        <v>12818</v>
      </c>
      <c r="H171" s="21">
        <v>43</v>
      </c>
      <c r="I171" s="58">
        <v>12200</v>
      </c>
      <c r="J171" s="58">
        <v>4</v>
      </c>
      <c r="K171" s="58">
        <v>0</v>
      </c>
      <c r="L171" s="21">
        <v>0</v>
      </c>
    </row>
    <row r="172" spans="1:12" ht="15" customHeight="1" x14ac:dyDescent="0.25">
      <c r="A172" s="21" t="s">
        <v>38</v>
      </c>
      <c r="B172" s="37"/>
      <c r="C172" s="26">
        <f t="shared" si="26"/>
        <v>14865</v>
      </c>
      <c r="D172" s="26">
        <f t="shared" si="27"/>
        <v>3290</v>
      </c>
      <c r="E172" s="58">
        <v>3185</v>
      </c>
      <c r="F172" s="21">
        <v>0</v>
      </c>
      <c r="G172" s="58">
        <v>5385</v>
      </c>
      <c r="H172" s="58">
        <v>1926</v>
      </c>
      <c r="I172" s="58">
        <v>5186</v>
      </c>
      <c r="J172" s="58">
        <v>1364</v>
      </c>
      <c r="K172" s="58">
        <v>1109</v>
      </c>
      <c r="L172" s="21">
        <v>0</v>
      </c>
    </row>
    <row r="173" spans="1:12" ht="15" customHeight="1" x14ac:dyDescent="0.25">
      <c r="A173" s="21" t="s">
        <v>39</v>
      </c>
      <c r="B173" s="37"/>
      <c r="C173" s="26">
        <f t="shared" si="26"/>
        <v>49816</v>
      </c>
      <c r="D173" s="26">
        <f t="shared" si="27"/>
        <v>11771</v>
      </c>
      <c r="E173" s="21">
        <v>475</v>
      </c>
      <c r="F173" s="21">
        <v>0</v>
      </c>
      <c r="G173" s="58">
        <v>28602</v>
      </c>
      <c r="H173" s="21">
        <v>7069</v>
      </c>
      <c r="I173" s="58">
        <v>20655</v>
      </c>
      <c r="J173" s="58">
        <v>4702</v>
      </c>
      <c r="K173" s="58">
        <v>84</v>
      </c>
      <c r="L173" s="21">
        <v>0</v>
      </c>
    </row>
    <row r="174" spans="1:12" ht="15" customHeight="1" x14ac:dyDescent="0.25">
      <c r="A174" s="21" t="s">
        <v>40</v>
      </c>
      <c r="B174" s="37"/>
      <c r="C174" s="26">
        <f t="shared" si="26"/>
        <v>75297</v>
      </c>
      <c r="D174" s="26">
        <f t="shared" si="27"/>
        <v>8679</v>
      </c>
      <c r="E174" s="58">
        <v>1420</v>
      </c>
      <c r="F174" s="21">
        <v>0</v>
      </c>
      <c r="G174" s="58">
        <v>41656</v>
      </c>
      <c r="H174" s="58">
        <v>4894</v>
      </c>
      <c r="I174" s="58">
        <v>31829</v>
      </c>
      <c r="J174" s="58">
        <v>1283</v>
      </c>
      <c r="K174" s="58">
        <v>392</v>
      </c>
      <c r="L174" s="58">
        <v>2502</v>
      </c>
    </row>
    <row r="175" spans="1:12" ht="15" customHeight="1" x14ac:dyDescent="0.25">
      <c r="A175" s="21" t="s">
        <v>41</v>
      </c>
      <c r="B175" s="37"/>
      <c r="C175" s="26">
        <f t="shared" si="26"/>
        <v>21970</v>
      </c>
      <c r="D175" s="26">
        <f t="shared" si="27"/>
        <v>900</v>
      </c>
      <c r="E175" s="21">
        <v>251</v>
      </c>
      <c r="F175" s="21">
        <v>0</v>
      </c>
      <c r="G175" s="58">
        <v>11725</v>
      </c>
      <c r="H175" s="21">
        <v>577</v>
      </c>
      <c r="I175" s="58">
        <v>9994</v>
      </c>
      <c r="J175" s="58">
        <v>323</v>
      </c>
      <c r="K175" s="58">
        <v>0</v>
      </c>
      <c r="L175" s="21">
        <v>0</v>
      </c>
    </row>
    <row r="176" spans="1:12" ht="15" customHeight="1" x14ac:dyDescent="0.25">
      <c r="A176" s="21" t="s">
        <v>42</v>
      </c>
      <c r="B176" s="37"/>
      <c r="C176" s="26">
        <f t="shared" si="26"/>
        <v>28831</v>
      </c>
      <c r="D176" s="26">
        <f t="shared" si="27"/>
        <v>36</v>
      </c>
      <c r="E176" s="58">
        <v>1123</v>
      </c>
      <c r="F176" s="21">
        <v>0</v>
      </c>
      <c r="G176" s="58">
        <v>13863</v>
      </c>
      <c r="H176" s="21">
        <v>2</v>
      </c>
      <c r="I176" s="58">
        <v>13703</v>
      </c>
      <c r="J176" s="58">
        <v>34</v>
      </c>
      <c r="K176" s="58">
        <v>142</v>
      </c>
      <c r="L176" s="21">
        <v>0</v>
      </c>
    </row>
    <row r="177" spans="1:12" ht="15" customHeight="1" x14ac:dyDescent="0.25">
      <c r="A177" s="21" t="s">
        <v>43</v>
      </c>
      <c r="B177" s="37"/>
      <c r="C177" s="26">
        <f t="shared" si="26"/>
        <v>36478</v>
      </c>
      <c r="D177" s="26">
        <f t="shared" si="27"/>
        <v>646</v>
      </c>
      <c r="E177" s="58">
        <v>1275</v>
      </c>
      <c r="F177" s="21">
        <v>0</v>
      </c>
      <c r="G177" s="58">
        <v>18423</v>
      </c>
      <c r="H177" s="21">
        <v>323</v>
      </c>
      <c r="I177" s="58">
        <v>16768</v>
      </c>
      <c r="J177" s="58">
        <v>323</v>
      </c>
      <c r="K177" s="58">
        <v>12</v>
      </c>
      <c r="L177" s="21">
        <v>0</v>
      </c>
    </row>
    <row r="178" spans="1:12" ht="15" customHeight="1" x14ac:dyDescent="0.25">
      <c r="A178" s="21" t="s">
        <v>44</v>
      </c>
      <c r="B178" s="37"/>
      <c r="C178" s="26">
        <f t="shared" si="26"/>
        <v>35359</v>
      </c>
      <c r="D178" s="26">
        <f t="shared" si="27"/>
        <v>0</v>
      </c>
      <c r="E178" s="21">
        <v>414</v>
      </c>
      <c r="F178" s="21">
        <v>0</v>
      </c>
      <c r="G178" s="58">
        <v>20086</v>
      </c>
      <c r="H178" s="21">
        <v>0</v>
      </c>
      <c r="I178" s="58">
        <v>14859</v>
      </c>
      <c r="J178" s="58">
        <v>0</v>
      </c>
      <c r="K178" s="58">
        <v>0</v>
      </c>
      <c r="L178" s="21">
        <v>0</v>
      </c>
    </row>
    <row r="179" spans="1:12" ht="15" customHeight="1" x14ac:dyDescent="0.25">
      <c r="A179" s="21" t="s">
        <v>45</v>
      </c>
      <c r="B179" s="37"/>
      <c r="C179" s="26">
        <f t="shared" si="26"/>
        <v>201150</v>
      </c>
      <c r="D179" s="26">
        <f t="shared" si="27"/>
        <v>176</v>
      </c>
      <c r="E179" s="58">
        <v>7322</v>
      </c>
      <c r="F179" s="21">
        <v>1</v>
      </c>
      <c r="G179" s="58">
        <v>99074</v>
      </c>
      <c r="H179" s="21">
        <v>3</v>
      </c>
      <c r="I179" s="58">
        <v>89409</v>
      </c>
      <c r="J179" s="58">
        <v>3</v>
      </c>
      <c r="K179" s="58">
        <v>5345</v>
      </c>
      <c r="L179" s="21">
        <v>169</v>
      </c>
    </row>
    <row r="180" spans="1:12" ht="15" customHeight="1" x14ac:dyDescent="0.25">
      <c r="A180" s="21" t="s">
        <v>46</v>
      </c>
      <c r="B180" s="37"/>
      <c r="C180" s="26">
        <f t="shared" si="26"/>
        <v>35571</v>
      </c>
      <c r="D180" s="26">
        <f t="shared" si="27"/>
        <v>600</v>
      </c>
      <c r="E180" s="58">
        <v>455</v>
      </c>
      <c r="F180" s="21">
        <v>0</v>
      </c>
      <c r="G180" s="58">
        <v>17352</v>
      </c>
      <c r="H180" s="58">
        <v>300</v>
      </c>
      <c r="I180" s="58">
        <v>17182</v>
      </c>
      <c r="J180" s="58">
        <v>300</v>
      </c>
      <c r="K180" s="58">
        <v>582</v>
      </c>
      <c r="L180" s="21">
        <v>0</v>
      </c>
    </row>
    <row r="181" spans="1:12" ht="15" customHeight="1" x14ac:dyDescent="0.25">
      <c r="A181" s="21" t="s">
        <v>47</v>
      </c>
      <c r="B181" s="37"/>
      <c r="C181" s="26">
        <f t="shared" si="26"/>
        <v>53356</v>
      </c>
      <c r="D181" s="26">
        <f t="shared" si="27"/>
        <v>94</v>
      </c>
      <c r="E181" s="58">
        <v>593</v>
      </c>
      <c r="F181" s="21">
        <v>0</v>
      </c>
      <c r="G181" s="58">
        <v>27383</v>
      </c>
      <c r="H181" s="21">
        <v>63</v>
      </c>
      <c r="I181" s="58">
        <v>25130</v>
      </c>
      <c r="J181" s="58">
        <v>31</v>
      </c>
      <c r="K181" s="58">
        <v>250</v>
      </c>
      <c r="L181" s="21">
        <v>0</v>
      </c>
    </row>
    <row r="182" spans="1:12" ht="15" customHeight="1" x14ac:dyDescent="0.25">
      <c r="A182" s="21"/>
      <c r="B182" s="37"/>
      <c r="C182" s="26"/>
      <c r="D182" s="37"/>
      <c r="E182" s="37"/>
      <c r="F182" s="37"/>
      <c r="G182" s="37"/>
      <c r="H182" s="37"/>
      <c r="I182" s="37"/>
      <c r="J182" s="37"/>
      <c r="K182" s="37"/>
      <c r="L182" s="37"/>
    </row>
    <row r="183" spans="1:12" ht="15" customHeight="1" x14ac:dyDescent="0.25">
      <c r="A183" s="20" t="s">
        <v>48</v>
      </c>
      <c r="B183" s="37"/>
      <c r="C183" s="35">
        <f>SUM(C184:C188)</f>
        <v>8463</v>
      </c>
      <c r="D183" s="35">
        <f t="shared" ref="D183:L183" si="28">SUM(D184:D188)</f>
        <v>0</v>
      </c>
      <c r="E183" s="35">
        <f t="shared" si="28"/>
        <v>22</v>
      </c>
      <c r="F183" s="35">
        <f t="shared" si="28"/>
        <v>0</v>
      </c>
      <c r="G183" s="35">
        <f t="shared" si="28"/>
        <v>4625</v>
      </c>
      <c r="H183" s="35">
        <f t="shared" si="28"/>
        <v>0</v>
      </c>
      <c r="I183" s="35">
        <f t="shared" si="28"/>
        <v>3196</v>
      </c>
      <c r="J183" s="35">
        <f t="shared" si="28"/>
        <v>0</v>
      </c>
      <c r="K183" s="35">
        <f t="shared" si="28"/>
        <v>620</v>
      </c>
      <c r="L183" s="35">
        <f t="shared" si="28"/>
        <v>0</v>
      </c>
    </row>
    <row r="184" spans="1:12" ht="15" customHeight="1" x14ac:dyDescent="0.25">
      <c r="A184" s="21" t="s">
        <v>49</v>
      </c>
      <c r="B184" s="38"/>
      <c r="C184" s="35">
        <v>0</v>
      </c>
      <c r="D184" s="35">
        <v>0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  <c r="K184" s="21">
        <v>0</v>
      </c>
      <c r="L184" s="21">
        <v>0</v>
      </c>
    </row>
    <row r="185" spans="1:12" ht="15" customHeight="1" x14ac:dyDescent="0.25">
      <c r="A185" s="21" t="s">
        <v>50</v>
      </c>
      <c r="B185" s="38"/>
      <c r="C185" s="35">
        <v>0</v>
      </c>
      <c r="D185" s="35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</row>
    <row r="186" spans="1:12" ht="15" customHeight="1" x14ac:dyDescent="0.25">
      <c r="A186" s="21" t="s">
        <v>51</v>
      </c>
      <c r="B186" s="38"/>
      <c r="C186" s="35">
        <v>0</v>
      </c>
      <c r="D186" s="35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</row>
    <row r="187" spans="1:12" ht="15" customHeight="1" x14ac:dyDescent="0.25">
      <c r="A187" s="22" t="s">
        <v>52</v>
      </c>
      <c r="B187" s="38"/>
      <c r="C187" s="35">
        <v>0</v>
      </c>
      <c r="D187" s="35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</row>
    <row r="188" spans="1:12" ht="15" customHeight="1" x14ac:dyDescent="0.25">
      <c r="A188" s="23" t="s">
        <v>53</v>
      </c>
      <c r="B188" s="39"/>
      <c r="C188" s="66">
        <f t="shared" ref="C188:D188" si="29">SUM(E188,G188,I188,K188)</f>
        <v>8463</v>
      </c>
      <c r="D188" s="66">
        <f t="shared" si="29"/>
        <v>0</v>
      </c>
      <c r="E188" s="23">
        <v>22</v>
      </c>
      <c r="F188" s="23">
        <v>0</v>
      </c>
      <c r="G188" s="63">
        <v>4625</v>
      </c>
      <c r="H188" s="23">
        <v>0</v>
      </c>
      <c r="I188" s="63">
        <v>3196</v>
      </c>
      <c r="J188" s="23">
        <v>0</v>
      </c>
      <c r="K188" s="63">
        <v>620</v>
      </c>
      <c r="L188" s="23">
        <v>0</v>
      </c>
    </row>
    <row r="189" spans="1:12" x14ac:dyDescent="0.2">
      <c r="A189" s="40" t="s">
        <v>60</v>
      </c>
      <c r="B189" s="41"/>
      <c r="C189" s="41"/>
      <c r="D189" s="9"/>
      <c r="E189" s="9"/>
      <c r="F189" s="9"/>
      <c r="G189" s="9"/>
      <c r="H189" s="9"/>
      <c r="I189" s="9"/>
      <c r="J189" s="9"/>
      <c r="K189" s="9"/>
      <c r="L189" s="9"/>
    </row>
    <row r="190" spans="1:12" ht="15.75" x14ac:dyDescent="0.25">
      <c r="A190" s="42" t="s">
        <v>61</v>
      </c>
      <c r="B190" s="41"/>
      <c r="C190" s="41"/>
      <c r="D190" s="11"/>
      <c r="E190" s="26"/>
      <c r="F190" s="11"/>
      <c r="G190" s="11"/>
      <c r="H190" s="11"/>
      <c r="I190" s="11"/>
      <c r="J190" s="11"/>
      <c r="K190" s="11"/>
      <c r="L190" s="11"/>
    </row>
    <row r="191" spans="1:12" x14ac:dyDescent="0.2">
      <c r="A191" s="42" t="s">
        <v>62</v>
      </c>
      <c r="B191" s="41"/>
      <c r="C191" s="41"/>
      <c r="D191" s="11"/>
      <c r="E191" s="11"/>
      <c r="F191" s="11"/>
      <c r="G191" s="11"/>
      <c r="H191" s="11"/>
      <c r="I191" s="11"/>
      <c r="J191" s="11"/>
      <c r="K191" s="11"/>
      <c r="L191" s="11"/>
    </row>
    <row r="192" spans="1:12" x14ac:dyDescent="0.2">
      <c r="A192" s="40" t="s">
        <v>68</v>
      </c>
      <c r="B192" s="41"/>
      <c r="C192" s="41"/>
      <c r="D192" s="11"/>
      <c r="E192" s="11"/>
      <c r="F192" s="11"/>
      <c r="G192" s="11"/>
      <c r="H192" s="11"/>
      <c r="I192" s="11"/>
      <c r="J192" s="11"/>
      <c r="K192" s="11"/>
      <c r="L192" s="11"/>
    </row>
    <row r="193" spans="1:13" ht="15" customHeight="1" x14ac:dyDescent="0.2">
      <c r="A193" s="8"/>
      <c r="B193" s="11"/>
      <c r="C193" s="11"/>
      <c r="D193" s="7"/>
      <c r="E193" s="11"/>
      <c r="F193" s="11"/>
      <c r="G193" s="11"/>
      <c r="H193" s="11"/>
      <c r="I193" s="11"/>
      <c r="J193" s="11"/>
      <c r="K193" s="11"/>
      <c r="L193" s="11"/>
    </row>
    <row r="194" spans="1:13" x14ac:dyDescent="0.2">
      <c r="B194" s="50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3" ht="15.75" customHeight="1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3" ht="15.75" customHeight="1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3" ht="15.75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3" ht="15.75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</row>
    <row r="199" spans="1:13" ht="16.5" customHeight="1" x14ac:dyDescent="0.2">
      <c r="A199" s="79" t="s">
        <v>73</v>
      </c>
      <c r="B199" s="79"/>
      <c r="C199" s="79"/>
      <c r="D199" s="79"/>
      <c r="E199" s="79"/>
      <c r="F199" s="79"/>
      <c r="G199" s="79"/>
      <c r="H199" s="79"/>
      <c r="I199" s="79"/>
      <c r="J199" s="79"/>
      <c r="K199" s="79"/>
      <c r="L199" s="79"/>
    </row>
    <row r="200" spans="1:13" ht="13.5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8"/>
      <c r="L200" s="28"/>
    </row>
    <row r="201" spans="1:13" ht="38.25" customHeight="1" x14ac:dyDescent="0.2">
      <c r="A201" s="78" t="s">
        <v>69</v>
      </c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</row>
    <row r="202" spans="1:13" ht="13.5" customHeight="1" x14ac:dyDescent="0.2">
      <c r="A202" s="43"/>
      <c r="B202" s="52"/>
      <c r="C202" s="43"/>
      <c r="D202" s="43"/>
      <c r="E202" s="43"/>
      <c r="F202" s="43"/>
      <c r="G202" s="43"/>
      <c r="H202" s="43"/>
      <c r="I202" s="43"/>
      <c r="J202" s="43"/>
      <c r="K202" s="43"/>
      <c r="L202" s="43"/>
    </row>
    <row r="203" spans="1:13" s="45" customFormat="1" ht="18" customHeight="1" x14ac:dyDescent="0.25">
      <c r="A203" s="80" t="s">
        <v>5</v>
      </c>
      <c r="B203" s="81"/>
      <c r="C203" s="86" t="s">
        <v>55</v>
      </c>
      <c r="D203" s="87"/>
      <c r="E203" s="87"/>
      <c r="F203" s="87"/>
      <c r="G203" s="87"/>
      <c r="H203" s="87"/>
      <c r="I203" s="87"/>
      <c r="J203" s="87"/>
      <c r="K203" s="87"/>
      <c r="L203" s="88"/>
    </row>
    <row r="204" spans="1:13" s="45" customFormat="1" ht="48" customHeight="1" x14ac:dyDescent="0.25">
      <c r="A204" s="82"/>
      <c r="B204" s="83"/>
      <c r="C204" s="89" t="s">
        <v>7</v>
      </c>
      <c r="D204" s="89"/>
      <c r="E204" s="68" t="s">
        <v>70</v>
      </c>
      <c r="F204" s="68"/>
      <c r="G204" s="68" t="s">
        <v>71</v>
      </c>
      <c r="H204" s="68"/>
      <c r="I204" s="68" t="s">
        <v>72</v>
      </c>
      <c r="J204" s="68"/>
      <c r="K204" s="69" t="s">
        <v>2</v>
      </c>
      <c r="L204" s="69"/>
    </row>
    <row r="205" spans="1:13" s="45" customFormat="1" ht="18" customHeight="1" x14ac:dyDescent="0.25">
      <c r="A205" s="84"/>
      <c r="B205" s="85"/>
      <c r="C205" s="30" t="s">
        <v>0</v>
      </c>
      <c r="D205" s="30" t="s">
        <v>11</v>
      </c>
      <c r="E205" s="30" t="s">
        <v>0</v>
      </c>
      <c r="F205" s="30" t="s">
        <v>11</v>
      </c>
      <c r="G205" s="30" t="s">
        <v>0</v>
      </c>
      <c r="H205" s="30" t="s">
        <v>11</v>
      </c>
      <c r="I205" s="30" t="s">
        <v>0</v>
      </c>
      <c r="J205" s="30" t="s">
        <v>11</v>
      </c>
      <c r="K205" s="30" t="s">
        <v>0</v>
      </c>
      <c r="L205" s="30" t="s">
        <v>11</v>
      </c>
    </row>
    <row r="206" spans="1:13" s="24" customFormat="1" ht="15" customHeight="1" x14ac:dyDescent="0.25">
      <c r="A206" s="32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</row>
    <row r="207" spans="1:13" s="24" customFormat="1" ht="15" customHeight="1" x14ac:dyDescent="0.25">
      <c r="A207" s="20" t="s">
        <v>10</v>
      </c>
      <c r="B207" s="37"/>
      <c r="C207" s="64">
        <f>SUM(C209,C215,C248)</f>
        <v>2557422</v>
      </c>
      <c r="D207" s="64">
        <f t="shared" ref="D207:L207" si="30">SUM(D209,D215,D248)</f>
        <v>1806542</v>
      </c>
      <c r="E207" s="64">
        <f t="shared" si="30"/>
        <v>618186</v>
      </c>
      <c r="F207" s="64">
        <f t="shared" si="30"/>
        <v>33346</v>
      </c>
      <c r="G207" s="64">
        <f t="shared" si="30"/>
        <v>88638</v>
      </c>
      <c r="H207" s="67">
        <f t="shared" si="30"/>
        <v>2019</v>
      </c>
      <c r="I207" s="67">
        <f t="shared" si="30"/>
        <v>381402</v>
      </c>
      <c r="J207" s="67">
        <f t="shared" si="30"/>
        <v>30201</v>
      </c>
      <c r="K207" s="67">
        <f t="shared" si="30"/>
        <v>1469196</v>
      </c>
      <c r="L207" s="67">
        <f t="shared" si="30"/>
        <v>1740976</v>
      </c>
      <c r="M207" s="58"/>
    </row>
    <row r="208" spans="1:13" s="24" customFormat="1" ht="15" customHeight="1" x14ac:dyDescent="0.25">
      <c r="A208" s="21"/>
      <c r="B208" s="37"/>
      <c r="C208" s="37"/>
      <c r="D208" s="64"/>
      <c r="E208" s="65"/>
      <c r="F208" s="65"/>
      <c r="G208" s="65"/>
      <c r="H208" s="65"/>
      <c r="I208" s="65"/>
      <c r="J208" s="65"/>
      <c r="K208" s="65"/>
      <c r="L208" s="65"/>
    </row>
    <row r="209" spans="1:12" s="24" customFormat="1" ht="15" customHeight="1" x14ac:dyDescent="0.25">
      <c r="A209" s="20" t="s">
        <v>74</v>
      </c>
      <c r="B209" s="37"/>
      <c r="C209" s="64">
        <f>SUM(C210:C213)</f>
        <v>704218</v>
      </c>
      <c r="D209" s="64">
        <f t="shared" ref="D209:L209" si="31">SUM(D210:D213)</f>
        <v>419566</v>
      </c>
      <c r="E209" s="67">
        <f t="shared" si="31"/>
        <v>198475</v>
      </c>
      <c r="F209" s="67">
        <f t="shared" si="31"/>
        <v>1626</v>
      </c>
      <c r="G209" s="67">
        <f t="shared" si="31"/>
        <v>28782</v>
      </c>
      <c r="H209" s="67">
        <f t="shared" si="31"/>
        <v>559</v>
      </c>
      <c r="I209" s="67">
        <f t="shared" si="31"/>
        <v>90860</v>
      </c>
      <c r="J209" s="67">
        <f t="shared" si="31"/>
        <v>753</v>
      </c>
      <c r="K209" s="67">
        <f t="shared" si="31"/>
        <v>386101</v>
      </c>
      <c r="L209" s="67">
        <f t="shared" si="31"/>
        <v>416628</v>
      </c>
    </row>
    <row r="210" spans="1:12" s="24" customFormat="1" ht="15" customHeight="1" x14ac:dyDescent="0.25">
      <c r="A210" s="21" t="s">
        <v>12</v>
      </c>
      <c r="B210" s="37"/>
      <c r="C210" s="37">
        <f>SUM(E210,G210,I210,K210)</f>
        <v>234576</v>
      </c>
      <c r="D210" s="37">
        <f>SUM(F210,H210,J210,L210)</f>
        <v>125163</v>
      </c>
      <c r="E210" s="58">
        <v>53117</v>
      </c>
      <c r="F210" s="21">
        <v>1607</v>
      </c>
      <c r="G210" s="58">
        <v>11214</v>
      </c>
      <c r="H210" s="21">
        <v>440</v>
      </c>
      <c r="I210" s="58">
        <v>26636</v>
      </c>
      <c r="J210" s="21">
        <v>727</v>
      </c>
      <c r="K210" s="58">
        <v>143609</v>
      </c>
      <c r="L210" s="58">
        <v>122389</v>
      </c>
    </row>
    <row r="211" spans="1:12" s="24" customFormat="1" ht="15" customHeight="1" x14ac:dyDescent="0.25">
      <c r="A211" s="21" t="s">
        <v>13</v>
      </c>
      <c r="B211" s="37"/>
      <c r="C211" s="37">
        <f t="shared" ref="C211:C213" si="32">SUM(E211,G211,I211,K211)</f>
        <v>88189</v>
      </c>
      <c r="D211" s="37">
        <f t="shared" ref="D211:D213" si="33">SUM(F211,H211,J211,L211)</f>
        <v>150568</v>
      </c>
      <c r="E211" s="58">
        <v>28370</v>
      </c>
      <c r="F211" s="21">
        <v>0</v>
      </c>
      <c r="G211" s="58">
        <v>3034</v>
      </c>
      <c r="H211" s="21">
        <v>0</v>
      </c>
      <c r="I211" s="58">
        <v>14153</v>
      </c>
      <c r="J211" s="21">
        <v>0</v>
      </c>
      <c r="K211" s="58">
        <v>42632</v>
      </c>
      <c r="L211" s="58">
        <v>150568</v>
      </c>
    </row>
    <row r="212" spans="1:12" s="24" customFormat="1" ht="15" customHeight="1" x14ac:dyDescent="0.25">
      <c r="A212" s="21" t="s">
        <v>14</v>
      </c>
      <c r="B212" s="37"/>
      <c r="C212" s="37">
        <f t="shared" si="32"/>
        <v>261447</v>
      </c>
      <c r="D212" s="37">
        <f t="shared" si="33"/>
        <v>97037</v>
      </c>
      <c r="E212" s="58">
        <v>69394</v>
      </c>
      <c r="F212" s="21">
        <v>0</v>
      </c>
      <c r="G212" s="58">
        <v>7128</v>
      </c>
      <c r="H212" s="21">
        <v>59</v>
      </c>
      <c r="I212" s="58">
        <v>38280</v>
      </c>
      <c r="J212" s="21">
        <v>0</v>
      </c>
      <c r="K212" s="58">
        <v>146645</v>
      </c>
      <c r="L212" s="58">
        <v>96978</v>
      </c>
    </row>
    <row r="213" spans="1:12" s="24" customFormat="1" ht="15" customHeight="1" x14ac:dyDescent="0.25">
      <c r="A213" s="21" t="s">
        <v>15</v>
      </c>
      <c r="B213" s="37"/>
      <c r="C213" s="37">
        <f t="shared" si="32"/>
        <v>120006</v>
      </c>
      <c r="D213" s="37">
        <f t="shared" si="33"/>
        <v>46798</v>
      </c>
      <c r="E213" s="58">
        <v>47594</v>
      </c>
      <c r="F213" s="21">
        <v>19</v>
      </c>
      <c r="G213" s="58">
        <v>7406</v>
      </c>
      <c r="H213" s="21">
        <v>60</v>
      </c>
      <c r="I213" s="58">
        <v>11791</v>
      </c>
      <c r="J213" s="21">
        <v>26</v>
      </c>
      <c r="K213" s="58">
        <v>53215</v>
      </c>
      <c r="L213" s="58">
        <v>46693</v>
      </c>
    </row>
    <row r="214" spans="1:12" s="24" customFormat="1" ht="15" customHeight="1" x14ac:dyDescent="0.25">
      <c r="A214" s="21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</row>
    <row r="215" spans="1:12" s="24" customFormat="1" ht="15" customHeight="1" x14ac:dyDescent="0.25">
      <c r="A215" s="20" t="s">
        <v>16</v>
      </c>
      <c r="B215" s="37"/>
      <c r="C215" s="64">
        <f>SUM(C216:C246)</f>
        <v>1846816</v>
      </c>
      <c r="D215" s="64">
        <f t="shared" ref="D215:L215" si="34">SUM(D216:D246)</f>
        <v>1386976</v>
      </c>
      <c r="E215" s="67">
        <f t="shared" si="34"/>
        <v>415147</v>
      </c>
      <c r="F215" s="67">
        <f t="shared" si="34"/>
        <v>31720</v>
      </c>
      <c r="G215" s="67">
        <f t="shared" si="34"/>
        <v>59856</v>
      </c>
      <c r="H215" s="67">
        <f t="shared" si="34"/>
        <v>1460</v>
      </c>
      <c r="I215" s="67">
        <f t="shared" si="34"/>
        <v>290542</v>
      </c>
      <c r="J215" s="67">
        <f t="shared" si="34"/>
        <v>29448</v>
      </c>
      <c r="K215" s="67">
        <f t="shared" si="34"/>
        <v>1081271</v>
      </c>
      <c r="L215" s="67">
        <f t="shared" si="34"/>
        <v>1324348</v>
      </c>
    </row>
    <row r="216" spans="1:12" s="24" customFormat="1" ht="15" customHeight="1" x14ac:dyDescent="0.25">
      <c r="A216" s="21" t="s">
        <v>17</v>
      </c>
      <c r="B216" s="37"/>
      <c r="C216" s="37">
        <f t="shared" ref="C216:C246" si="35">SUM(E216,G216,I216,K216)</f>
        <v>79321</v>
      </c>
      <c r="D216" s="37">
        <f t="shared" ref="D216:D246" si="36">SUM(F216,H216,J216,L216)</f>
        <v>0</v>
      </c>
      <c r="E216" s="58">
        <v>8393</v>
      </c>
      <c r="F216" s="21">
        <v>0</v>
      </c>
      <c r="G216" s="21">
        <v>936</v>
      </c>
      <c r="H216" s="21">
        <v>0</v>
      </c>
      <c r="I216" s="58">
        <v>6903</v>
      </c>
      <c r="J216" s="21">
        <v>0</v>
      </c>
      <c r="K216" s="58">
        <v>63089</v>
      </c>
      <c r="L216" s="21">
        <v>0</v>
      </c>
    </row>
    <row r="217" spans="1:12" s="24" customFormat="1" ht="15" customHeight="1" x14ac:dyDescent="0.25">
      <c r="A217" s="21" t="s">
        <v>18</v>
      </c>
      <c r="B217" s="37"/>
      <c r="C217" s="37">
        <f t="shared" si="35"/>
        <v>6729</v>
      </c>
      <c r="D217" s="37">
        <f t="shared" si="36"/>
        <v>25201</v>
      </c>
      <c r="E217" s="21">
        <v>3678</v>
      </c>
      <c r="F217" s="21">
        <v>0</v>
      </c>
      <c r="G217" s="21">
        <v>80</v>
      </c>
      <c r="H217" s="21">
        <v>0</v>
      </c>
      <c r="I217" s="21">
        <v>2171</v>
      </c>
      <c r="J217" s="21">
        <v>0</v>
      </c>
      <c r="K217" s="58">
        <v>800</v>
      </c>
      <c r="L217" s="58">
        <v>25201</v>
      </c>
    </row>
    <row r="218" spans="1:12" s="24" customFormat="1" ht="15" customHeight="1" x14ac:dyDescent="0.25">
      <c r="A218" s="21" t="s">
        <v>19</v>
      </c>
      <c r="B218" s="37"/>
      <c r="C218" s="37">
        <f t="shared" si="35"/>
        <v>36749</v>
      </c>
      <c r="D218" s="37">
        <f t="shared" si="36"/>
        <v>44856</v>
      </c>
      <c r="E218" s="21">
        <v>1533</v>
      </c>
      <c r="F218" s="21">
        <v>0</v>
      </c>
      <c r="G218" s="21">
        <v>106</v>
      </c>
      <c r="H218" s="21">
        <v>0</v>
      </c>
      <c r="I218" s="21">
        <v>131</v>
      </c>
      <c r="J218" s="21">
        <v>0</v>
      </c>
      <c r="K218" s="58">
        <v>34979</v>
      </c>
      <c r="L218" s="58">
        <v>44856</v>
      </c>
    </row>
    <row r="219" spans="1:12" s="24" customFormat="1" ht="15" customHeight="1" x14ac:dyDescent="0.25">
      <c r="A219" s="21" t="s">
        <v>20</v>
      </c>
      <c r="B219" s="37"/>
      <c r="C219" s="37">
        <f t="shared" si="35"/>
        <v>21723</v>
      </c>
      <c r="D219" s="37">
        <f t="shared" si="36"/>
        <v>1961</v>
      </c>
      <c r="E219" s="58">
        <v>8069</v>
      </c>
      <c r="F219" s="21">
        <v>15</v>
      </c>
      <c r="G219" s="58">
        <v>1866</v>
      </c>
      <c r="H219" s="21">
        <v>0</v>
      </c>
      <c r="I219" s="58">
        <v>7391</v>
      </c>
      <c r="J219" s="21">
        <v>0</v>
      </c>
      <c r="K219" s="58">
        <v>4397</v>
      </c>
      <c r="L219" s="58">
        <v>1946</v>
      </c>
    </row>
    <row r="220" spans="1:12" s="24" customFormat="1" ht="15" customHeight="1" x14ac:dyDescent="0.25">
      <c r="A220" s="21" t="s">
        <v>21</v>
      </c>
      <c r="B220" s="37"/>
      <c r="C220" s="37">
        <f t="shared" si="35"/>
        <v>40434</v>
      </c>
      <c r="D220" s="37">
        <f t="shared" si="36"/>
        <v>49000</v>
      </c>
      <c r="E220" s="58">
        <v>3634</v>
      </c>
      <c r="F220" s="21">
        <v>0</v>
      </c>
      <c r="G220" s="21">
        <v>113</v>
      </c>
      <c r="H220" s="21">
        <v>0</v>
      </c>
      <c r="I220" s="58">
        <v>2419</v>
      </c>
      <c r="J220" s="21">
        <v>493</v>
      </c>
      <c r="K220" s="58">
        <v>34268</v>
      </c>
      <c r="L220" s="58">
        <v>48507</v>
      </c>
    </row>
    <row r="221" spans="1:12" s="24" customFormat="1" ht="15" customHeight="1" x14ac:dyDescent="0.25">
      <c r="A221" s="21" t="s">
        <v>22</v>
      </c>
      <c r="B221" s="37"/>
      <c r="C221" s="37">
        <f t="shared" si="35"/>
        <v>26979</v>
      </c>
      <c r="D221" s="37">
        <f t="shared" si="36"/>
        <v>29117</v>
      </c>
      <c r="E221" s="21">
        <v>768</v>
      </c>
      <c r="F221" s="21">
        <v>0</v>
      </c>
      <c r="G221" s="21">
        <v>474</v>
      </c>
      <c r="H221" s="21">
        <v>0</v>
      </c>
      <c r="I221" s="21">
        <v>504</v>
      </c>
      <c r="J221" s="21">
        <v>0</v>
      </c>
      <c r="K221" s="21">
        <v>25233</v>
      </c>
      <c r="L221" s="58">
        <v>29117</v>
      </c>
    </row>
    <row r="222" spans="1:12" s="24" customFormat="1" ht="15" customHeight="1" x14ac:dyDescent="0.25">
      <c r="A222" s="21" t="s">
        <v>23</v>
      </c>
      <c r="B222" s="37"/>
      <c r="C222" s="37">
        <f t="shared" si="35"/>
        <v>16783</v>
      </c>
      <c r="D222" s="37">
        <f t="shared" si="36"/>
        <v>13621</v>
      </c>
      <c r="E222" s="58">
        <v>1843</v>
      </c>
      <c r="F222" s="21">
        <v>0</v>
      </c>
      <c r="G222" s="58">
        <v>402</v>
      </c>
      <c r="H222" s="21">
        <v>2</v>
      </c>
      <c r="I222" s="58">
        <v>3827</v>
      </c>
      <c r="J222" s="21">
        <v>0</v>
      </c>
      <c r="K222" s="58">
        <v>10711</v>
      </c>
      <c r="L222" s="58">
        <v>13619</v>
      </c>
    </row>
    <row r="223" spans="1:12" s="24" customFormat="1" ht="15" customHeight="1" x14ac:dyDescent="0.25">
      <c r="A223" s="21" t="s">
        <v>24</v>
      </c>
      <c r="B223" s="37"/>
      <c r="C223" s="37">
        <f t="shared" si="35"/>
        <v>37343</v>
      </c>
      <c r="D223" s="37">
        <f t="shared" si="36"/>
        <v>16889</v>
      </c>
      <c r="E223" s="58">
        <v>17780</v>
      </c>
      <c r="F223" s="21">
        <v>628</v>
      </c>
      <c r="G223" s="58">
        <v>759</v>
      </c>
      <c r="H223" s="21">
        <v>0</v>
      </c>
      <c r="I223" s="58">
        <v>6123</v>
      </c>
      <c r="J223" s="21">
        <v>0</v>
      </c>
      <c r="K223" s="58">
        <v>12681</v>
      </c>
      <c r="L223" s="58">
        <v>16261</v>
      </c>
    </row>
    <row r="224" spans="1:12" s="24" customFormat="1" ht="15" customHeight="1" x14ac:dyDescent="0.25">
      <c r="A224" s="21" t="s">
        <v>25</v>
      </c>
      <c r="B224" s="37"/>
      <c r="C224" s="37">
        <f t="shared" si="35"/>
        <v>47048</v>
      </c>
      <c r="D224" s="37">
        <f t="shared" si="36"/>
        <v>84732</v>
      </c>
      <c r="E224" s="58">
        <v>1954</v>
      </c>
      <c r="F224" s="58">
        <v>13708</v>
      </c>
      <c r="G224" s="21">
        <v>148</v>
      </c>
      <c r="H224" s="21">
        <v>0</v>
      </c>
      <c r="I224" s="58">
        <v>1757</v>
      </c>
      <c r="J224" s="58">
        <v>13402</v>
      </c>
      <c r="K224" s="58">
        <v>43189</v>
      </c>
      <c r="L224" s="58">
        <v>57622</v>
      </c>
    </row>
    <row r="225" spans="1:12" s="24" customFormat="1" ht="15" customHeight="1" x14ac:dyDescent="0.25">
      <c r="A225" s="21" t="s">
        <v>26</v>
      </c>
      <c r="B225" s="37"/>
      <c r="C225" s="37">
        <f t="shared" si="35"/>
        <v>139740</v>
      </c>
      <c r="D225" s="37">
        <f t="shared" si="36"/>
        <v>11203</v>
      </c>
      <c r="E225" s="58">
        <v>21697</v>
      </c>
      <c r="F225" s="21">
        <v>147</v>
      </c>
      <c r="G225" s="58">
        <v>4027</v>
      </c>
      <c r="H225" s="21">
        <v>40</v>
      </c>
      <c r="I225" s="58">
        <v>19859</v>
      </c>
      <c r="J225" s="21">
        <v>142</v>
      </c>
      <c r="K225" s="58">
        <v>94157</v>
      </c>
      <c r="L225" s="58">
        <v>10874</v>
      </c>
    </row>
    <row r="226" spans="1:12" s="24" customFormat="1" ht="15" customHeight="1" x14ac:dyDescent="0.25">
      <c r="A226" s="21" t="s">
        <v>27</v>
      </c>
      <c r="B226" s="37"/>
      <c r="C226" s="37">
        <f t="shared" si="35"/>
        <v>154281</v>
      </c>
      <c r="D226" s="37">
        <f t="shared" si="36"/>
        <v>101938</v>
      </c>
      <c r="E226" s="58">
        <v>32554</v>
      </c>
      <c r="F226" s="21">
        <v>3</v>
      </c>
      <c r="G226" s="58">
        <v>3615</v>
      </c>
      <c r="H226" s="21">
        <v>6</v>
      </c>
      <c r="I226" s="58">
        <v>37269</v>
      </c>
      <c r="J226" s="21">
        <v>149</v>
      </c>
      <c r="K226" s="58">
        <v>80843</v>
      </c>
      <c r="L226" s="58">
        <v>101780</v>
      </c>
    </row>
    <row r="227" spans="1:12" s="24" customFormat="1" ht="15" customHeight="1" x14ac:dyDescent="0.25">
      <c r="A227" s="21" t="s">
        <v>28</v>
      </c>
      <c r="B227" s="37"/>
      <c r="C227" s="37">
        <f t="shared" si="35"/>
        <v>63612</v>
      </c>
      <c r="D227" s="37">
        <f t="shared" si="36"/>
        <v>36397</v>
      </c>
      <c r="E227" s="58">
        <v>10577</v>
      </c>
      <c r="F227" s="21">
        <v>8</v>
      </c>
      <c r="G227" s="58">
        <v>1539</v>
      </c>
      <c r="H227" s="21">
        <v>0</v>
      </c>
      <c r="I227" s="58">
        <v>6578</v>
      </c>
      <c r="J227" s="21">
        <v>0</v>
      </c>
      <c r="K227" s="58">
        <v>44918</v>
      </c>
      <c r="L227" s="58">
        <v>36389</v>
      </c>
    </row>
    <row r="228" spans="1:12" s="24" customFormat="1" ht="15" customHeight="1" x14ac:dyDescent="0.25">
      <c r="A228" s="21" t="s">
        <v>29</v>
      </c>
      <c r="B228" s="37"/>
      <c r="C228" s="37">
        <f t="shared" si="35"/>
        <v>84993</v>
      </c>
      <c r="D228" s="37">
        <f t="shared" si="36"/>
        <v>32610</v>
      </c>
      <c r="E228" s="58">
        <v>25500</v>
      </c>
      <c r="F228" s="21">
        <v>258</v>
      </c>
      <c r="G228" s="58">
        <v>3589</v>
      </c>
      <c r="H228" s="21">
        <v>91</v>
      </c>
      <c r="I228" s="58">
        <v>20527</v>
      </c>
      <c r="J228" s="21">
        <v>367</v>
      </c>
      <c r="K228" s="58">
        <v>35377</v>
      </c>
      <c r="L228" s="58">
        <v>31894</v>
      </c>
    </row>
    <row r="229" spans="1:12" s="24" customFormat="1" ht="15" customHeight="1" x14ac:dyDescent="0.25">
      <c r="A229" s="21" t="s">
        <v>30</v>
      </c>
      <c r="B229" s="37"/>
      <c r="C229" s="37">
        <f t="shared" si="35"/>
        <v>87992</v>
      </c>
      <c r="D229" s="37">
        <f t="shared" si="36"/>
        <v>30983</v>
      </c>
      <c r="E229" s="58">
        <v>32660</v>
      </c>
      <c r="F229" s="58">
        <v>0</v>
      </c>
      <c r="G229" s="58">
        <v>4677</v>
      </c>
      <c r="H229" s="21">
        <v>0</v>
      </c>
      <c r="I229" s="58">
        <v>15293</v>
      </c>
      <c r="J229" s="21">
        <v>1</v>
      </c>
      <c r="K229" s="58">
        <v>35362</v>
      </c>
      <c r="L229" s="58">
        <v>30982</v>
      </c>
    </row>
    <row r="230" spans="1:12" s="24" customFormat="1" ht="15" customHeight="1" x14ac:dyDescent="0.25">
      <c r="A230" s="21" t="s">
        <v>31</v>
      </c>
      <c r="B230" s="37"/>
      <c r="C230" s="37">
        <f t="shared" si="35"/>
        <v>136146</v>
      </c>
      <c r="D230" s="37">
        <f t="shared" si="36"/>
        <v>132101</v>
      </c>
      <c r="E230" s="58">
        <v>28229</v>
      </c>
      <c r="F230" s="21">
        <v>1850</v>
      </c>
      <c r="G230" s="58">
        <v>2192</v>
      </c>
      <c r="H230" s="21">
        <v>6</v>
      </c>
      <c r="I230" s="58">
        <v>29158</v>
      </c>
      <c r="J230" s="21">
        <v>1772</v>
      </c>
      <c r="K230" s="58">
        <v>76567</v>
      </c>
      <c r="L230" s="58">
        <v>128473</v>
      </c>
    </row>
    <row r="231" spans="1:12" s="24" customFormat="1" ht="15" customHeight="1" x14ac:dyDescent="0.25">
      <c r="A231" s="21" t="s">
        <v>32</v>
      </c>
      <c r="B231" s="37"/>
      <c r="C231" s="37">
        <f t="shared" si="35"/>
        <v>64596</v>
      </c>
      <c r="D231" s="37">
        <f t="shared" si="36"/>
        <v>26907</v>
      </c>
      <c r="E231" s="58">
        <v>16490</v>
      </c>
      <c r="F231" s="21">
        <v>0</v>
      </c>
      <c r="G231" s="58">
        <v>7952</v>
      </c>
      <c r="H231" s="21">
        <v>0</v>
      </c>
      <c r="I231" s="58">
        <v>12676</v>
      </c>
      <c r="J231" s="21">
        <v>0</v>
      </c>
      <c r="K231" s="58">
        <v>27478</v>
      </c>
      <c r="L231" s="58">
        <v>26907</v>
      </c>
    </row>
    <row r="232" spans="1:12" s="24" customFormat="1" ht="15" customHeight="1" x14ac:dyDescent="0.25">
      <c r="A232" s="21" t="s">
        <v>33</v>
      </c>
      <c r="B232" s="37"/>
      <c r="C232" s="37">
        <f t="shared" si="35"/>
        <v>60818</v>
      </c>
      <c r="D232" s="37">
        <f t="shared" si="36"/>
        <v>35161</v>
      </c>
      <c r="E232" s="58">
        <v>17546</v>
      </c>
      <c r="F232" s="21">
        <v>0</v>
      </c>
      <c r="G232" s="58">
        <v>2144</v>
      </c>
      <c r="H232" s="21">
        <v>0</v>
      </c>
      <c r="I232" s="58">
        <v>4974</v>
      </c>
      <c r="J232" s="21">
        <v>0</v>
      </c>
      <c r="K232" s="58">
        <v>36154</v>
      </c>
      <c r="L232" s="58">
        <v>35161</v>
      </c>
    </row>
    <row r="233" spans="1:12" s="24" customFormat="1" ht="15" customHeight="1" x14ac:dyDescent="0.25">
      <c r="A233" s="21" t="s">
        <v>34</v>
      </c>
      <c r="B233" s="37"/>
      <c r="C233" s="37">
        <f t="shared" si="35"/>
        <v>53977</v>
      </c>
      <c r="D233" s="37">
        <f t="shared" si="36"/>
        <v>44606</v>
      </c>
      <c r="E233" s="58">
        <v>32512</v>
      </c>
      <c r="F233" s="58">
        <v>852</v>
      </c>
      <c r="G233" s="58">
        <v>2078</v>
      </c>
      <c r="H233" s="21">
        <v>0</v>
      </c>
      <c r="I233" s="58">
        <v>16353</v>
      </c>
      <c r="J233" s="58">
        <v>1235</v>
      </c>
      <c r="K233" s="58">
        <v>3034</v>
      </c>
      <c r="L233" s="58">
        <v>42519</v>
      </c>
    </row>
    <row r="234" spans="1:12" s="24" customFormat="1" ht="15" customHeight="1" x14ac:dyDescent="0.25">
      <c r="A234" s="21" t="s">
        <v>35</v>
      </c>
      <c r="B234" s="37"/>
      <c r="C234" s="37">
        <f t="shared" si="35"/>
        <v>50191</v>
      </c>
      <c r="D234" s="37">
        <f t="shared" si="36"/>
        <v>43406</v>
      </c>
      <c r="E234" s="58">
        <v>26925</v>
      </c>
      <c r="F234" s="21">
        <v>0</v>
      </c>
      <c r="G234" s="58">
        <v>2034</v>
      </c>
      <c r="H234" s="21">
        <v>0</v>
      </c>
      <c r="I234" s="58">
        <v>8012</v>
      </c>
      <c r="J234" s="21">
        <v>35</v>
      </c>
      <c r="K234" s="58">
        <v>13220</v>
      </c>
      <c r="L234" s="58">
        <v>43371</v>
      </c>
    </row>
    <row r="235" spans="1:12" s="24" customFormat="1" ht="15" customHeight="1" x14ac:dyDescent="0.25">
      <c r="A235" s="21" t="s">
        <v>36</v>
      </c>
      <c r="B235" s="37"/>
      <c r="C235" s="37">
        <f t="shared" si="35"/>
        <v>52512</v>
      </c>
      <c r="D235" s="37">
        <f t="shared" si="36"/>
        <v>195887</v>
      </c>
      <c r="E235" s="58">
        <v>14380</v>
      </c>
      <c r="F235" s="58">
        <v>9761</v>
      </c>
      <c r="G235" s="21">
        <v>1552</v>
      </c>
      <c r="H235" s="21">
        <v>862</v>
      </c>
      <c r="I235" s="58">
        <v>15455</v>
      </c>
      <c r="J235" s="58">
        <v>10200</v>
      </c>
      <c r="K235" s="58">
        <v>21125</v>
      </c>
      <c r="L235" s="58">
        <v>175064</v>
      </c>
    </row>
    <row r="236" spans="1:12" s="24" customFormat="1" ht="15" customHeight="1" x14ac:dyDescent="0.25">
      <c r="A236" s="21" t="s">
        <v>37</v>
      </c>
      <c r="B236" s="37"/>
      <c r="C236" s="37">
        <f t="shared" si="35"/>
        <v>18795</v>
      </c>
      <c r="D236" s="37">
        <f t="shared" si="36"/>
        <v>23291</v>
      </c>
      <c r="E236" s="58">
        <v>4789</v>
      </c>
      <c r="F236" s="21">
        <v>0</v>
      </c>
      <c r="G236" s="21">
        <v>365</v>
      </c>
      <c r="H236" s="21">
        <v>0</v>
      </c>
      <c r="I236" s="58">
        <v>1648</v>
      </c>
      <c r="J236" s="21">
        <v>0</v>
      </c>
      <c r="K236" s="58">
        <v>11993</v>
      </c>
      <c r="L236" s="21">
        <v>23291</v>
      </c>
    </row>
    <row r="237" spans="1:12" s="24" customFormat="1" ht="15" customHeight="1" x14ac:dyDescent="0.25">
      <c r="A237" s="21" t="s">
        <v>38</v>
      </c>
      <c r="B237" s="37"/>
      <c r="C237" s="37">
        <f t="shared" si="35"/>
        <v>24561</v>
      </c>
      <c r="D237" s="37">
        <f t="shared" si="36"/>
        <v>15681</v>
      </c>
      <c r="E237" s="58">
        <v>5015</v>
      </c>
      <c r="F237" s="21">
        <v>1738</v>
      </c>
      <c r="G237" s="58">
        <v>1732</v>
      </c>
      <c r="H237" s="21">
        <v>120</v>
      </c>
      <c r="I237" s="58">
        <v>3250</v>
      </c>
      <c r="J237" s="21">
        <v>1350</v>
      </c>
      <c r="K237" s="58">
        <v>14564</v>
      </c>
      <c r="L237" s="58">
        <v>12473</v>
      </c>
    </row>
    <row r="238" spans="1:12" s="24" customFormat="1" ht="15" customHeight="1" x14ac:dyDescent="0.25">
      <c r="A238" s="21" t="s">
        <v>39</v>
      </c>
      <c r="B238" s="37"/>
      <c r="C238" s="37">
        <f t="shared" si="35"/>
        <v>103398</v>
      </c>
      <c r="D238" s="37">
        <f t="shared" si="36"/>
        <v>16595</v>
      </c>
      <c r="E238" s="58">
        <v>1425</v>
      </c>
      <c r="F238" s="21">
        <v>0</v>
      </c>
      <c r="G238" s="21">
        <v>224</v>
      </c>
      <c r="H238" s="21">
        <v>0</v>
      </c>
      <c r="I238" s="58">
        <v>1853</v>
      </c>
      <c r="J238" s="21">
        <v>0</v>
      </c>
      <c r="K238" s="58">
        <v>99896</v>
      </c>
      <c r="L238" s="58">
        <v>16595</v>
      </c>
    </row>
    <row r="239" spans="1:12" s="24" customFormat="1" ht="15" customHeight="1" x14ac:dyDescent="0.25">
      <c r="A239" s="21" t="s">
        <v>40</v>
      </c>
      <c r="B239" s="37"/>
      <c r="C239" s="37">
        <f t="shared" si="35"/>
        <v>46350</v>
      </c>
      <c r="D239" s="37">
        <f t="shared" si="36"/>
        <v>95349</v>
      </c>
      <c r="E239" s="58">
        <v>14047</v>
      </c>
      <c r="F239" s="21">
        <v>2469</v>
      </c>
      <c r="G239" s="58">
        <v>1495</v>
      </c>
      <c r="H239" s="21">
        <v>0</v>
      </c>
      <c r="I239" s="58">
        <v>8505</v>
      </c>
      <c r="J239" s="21">
        <v>0</v>
      </c>
      <c r="K239" s="58">
        <v>22303</v>
      </c>
      <c r="L239" s="58">
        <v>92880</v>
      </c>
    </row>
    <row r="240" spans="1:12" s="24" customFormat="1" ht="15" customHeight="1" x14ac:dyDescent="0.25">
      <c r="A240" s="21" t="s">
        <v>41</v>
      </c>
      <c r="B240" s="37"/>
      <c r="C240" s="37">
        <f t="shared" si="35"/>
        <v>38489</v>
      </c>
      <c r="D240" s="37">
        <f t="shared" si="36"/>
        <v>63844</v>
      </c>
      <c r="E240" s="58">
        <v>7713</v>
      </c>
      <c r="F240" s="21">
        <v>279</v>
      </c>
      <c r="G240" s="21">
        <v>335</v>
      </c>
      <c r="H240" s="21">
        <v>33</v>
      </c>
      <c r="I240" s="21">
        <v>1104</v>
      </c>
      <c r="J240" s="21">
        <v>0</v>
      </c>
      <c r="K240" s="58">
        <v>29337</v>
      </c>
      <c r="L240" s="58">
        <v>63532</v>
      </c>
    </row>
    <row r="241" spans="1:12" s="24" customFormat="1" ht="15" customHeight="1" x14ac:dyDescent="0.25">
      <c r="A241" s="21" t="s">
        <v>42</v>
      </c>
      <c r="B241" s="37"/>
      <c r="C241" s="37">
        <f t="shared" si="35"/>
        <v>42131</v>
      </c>
      <c r="D241" s="37">
        <f t="shared" si="36"/>
        <v>19</v>
      </c>
      <c r="E241" s="58">
        <v>10067</v>
      </c>
      <c r="F241" s="21">
        <v>4</v>
      </c>
      <c r="G241" s="58">
        <v>1064</v>
      </c>
      <c r="H241" s="21">
        <v>0</v>
      </c>
      <c r="I241" s="58">
        <v>6360</v>
      </c>
      <c r="J241" s="21">
        <v>2</v>
      </c>
      <c r="K241" s="58">
        <v>24640</v>
      </c>
      <c r="L241" s="58">
        <v>13</v>
      </c>
    </row>
    <row r="242" spans="1:12" s="24" customFormat="1" ht="15" customHeight="1" x14ac:dyDescent="0.25">
      <c r="A242" s="21" t="s">
        <v>43</v>
      </c>
      <c r="B242" s="37"/>
      <c r="C242" s="37">
        <f t="shared" si="35"/>
        <v>46342</v>
      </c>
      <c r="D242" s="37">
        <f t="shared" si="36"/>
        <v>31290</v>
      </c>
      <c r="E242" s="58">
        <v>3268</v>
      </c>
      <c r="F242" s="21">
        <v>0</v>
      </c>
      <c r="G242" s="58">
        <v>933</v>
      </c>
      <c r="H242" s="21">
        <v>0</v>
      </c>
      <c r="I242" s="58">
        <v>2322</v>
      </c>
      <c r="J242" s="21">
        <v>0</v>
      </c>
      <c r="K242" s="58">
        <v>39819</v>
      </c>
      <c r="L242" s="58">
        <v>31290</v>
      </c>
    </row>
    <row r="243" spans="1:12" s="24" customFormat="1" ht="15" customHeight="1" x14ac:dyDescent="0.25">
      <c r="A243" s="21" t="s">
        <v>44</v>
      </c>
      <c r="B243" s="37"/>
      <c r="C243" s="37">
        <f t="shared" si="35"/>
        <v>26282</v>
      </c>
      <c r="D243" s="37">
        <f t="shared" si="36"/>
        <v>39524</v>
      </c>
      <c r="E243" s="58">
        <v>4021</v>
      </c>
      <c r="F243" s="21">
        <v>0</v>
      </c>
      <c r="G243" s="21">
        <v>797</v>
      </c>
      <c r="H243" s="21">
        <v>0</v>
      </c>
      <c r="I243" s="58">
        <v>11830</v>
      </c>
      <c r="J243" s="21">
        <v>0</v>
      </c>
      <c r="K243" s="58">
        <v>9634</v>
      </c>
      <c r="L243" s="58">
        <v>39524</v>
      </c>
    </row>
    <row r="244" spans="1:12" s="24" customFormat="1" ht="15" customHeight="1" x14ac:dyDescent="0.25">
      <c r="A244" s="21" t="s">
        <v>45</v>
      </c>
      <c r="B244" s="37"/>
      <c r="C244" s="37">
        <f t="shared" si="35"/>
        <v>170845</v>
      </c>
      <c r="D244" s="37">
        <f t="shared" si="36"/>
        <v>118531</v>
      </c>
      <c r="E244" s="58">
        <v>50904</v>
      </c>
      <c r="F244" s="21">
        <v>0</v>
      </c>
      <c r="G244" s="58">
        <v>11028</v>
      </c>
      <c r="H244" s="21">
        <v>0</v>
      </c>
      <c r="I244" s="58">
        <v>29810</v>
      </c>
      <c r="J244" s="21">
        <v>0</v>
      </c>
      <c r="K244" s="58">
        <v>79103</v>
      </c>
      <c r="L244" s="58">
        <v>118531</v>
      </c>
    </row>
    <row r="245" spans="1:12" s="24" customFormat="1" ht="15" customHeight="1" x14ac:dyDescent="0.25">
      <c r="A245" s="21" t="s">
        <v>46</v>
      </c>
      <c r="B245" s="37"/>
      <c r="C245" s="37">
        <f t="shared" si="35"/>
        <v>43988</v>
      </c>
      <c r="D245" s="37">
        <f t="shared" si="36"/>
        <v>16790</v>
      </c>
      <c r="E245" s="58">
        <v>4241</v>
      </c>
      <c r="F245" s="21">
        <v>0</v>
      </c>
      <c r="G245" s="21">
        <v>725</v>
      </c>
      <c r="H245" s="21">
        <v>300</v>
      </c>
      <c r="I245" s="58">
        <v>3489</v>
      </c>
      <c r="J245" s="21">
        <v>300</v>
      </c>
      <c r="K245" s="58">
        <v>35533</v>
      </c>
      <c r="L245" s="58">
        <v>16190</v>
      </c>
    </row>
    <row r="246" spans="1:12" s="24" customFormat="1" ht="15" customHeight="1" x14ac:dyDescent="0.25">
      <c r="A246" s="21" t="s">
        <v>47</v>
      </c>
      <c r="B246" s="37"/>
      <c r="C246" s="37">
        <f t="shared" si="35"/>
        <v>23668</v>
      </c>
      <c r="D246" s="37">
        <f t="shared" si="36"/>
        <v>9486</v>
      </c>
      <c r="E246" s="58">
        <v>2935</v>
      </c>
      <c r="F246" s="21">
        <v>0</v>
      </c>
      <c r="G246" s="21">
        <v>875</v>
      </c>
      <c r="H246" s="21">
        <v>0</v>
      </c>
      <c r="I246" s="58">
        <v>2991</v>
      </c>
      <c r="J246" s="21">
        <v>0</v>
      </c>
      <c r="K246" s="58">
        <v>16867</v>
      </c>
      <c r="L246" s="58">
        <v>9486</v>
      </c>
    </row>
    <row r="247" spans="1:12" s="24" customFormat="1" ht="15" customHeight="1" x14ac:dyDescent="0.25">
      <c r="A247" s="21"/>
      <c r="B247" s="37"/>
      <c r="C247" s="37"/>
      <c r="D247" s="37"/>
      <c r="E247" s="37"/>
      <c r="F247" s="37"/>
      <c r="G247" s="37"/>
      <c r="I247" s="37"/>
      <c r="J247" s="37"/>
      <c r="K247" s="37"/>
      <c r="L247" s="37"/>
    </row>
    <row r="248" spans="1:12" s="24" customFormat="1" ht="15" customHeight="1" x14ac:dyDescent="0.25">
      <c r="A248" s="20" t="s">
        <v>48</v>
      </c>
      <c r="B248" s="37"/>
      <c r="C248" s="67">
        <f>SUM(C249:C253)</f>
        <v>6388</v>
      </c>
      <c r="D248" s="37">
        <f t="shared" ref="D248:L248" si="37">SUM(D249:D253)</f>
        <v>0</v>
      </c>
      <c r="E248" s="67">
        <f t="shared" si="37"/>
        <v>4564</v>
      </c>
      <c r="F248" s="67">
        <f t="shared" si="37"/>
        <v>0</v>
      </c>
      <c r="G248" s="67">
        <f t="shared" si="37"/>
        <v>0</v>
      </c>
      <c r="H248" s="67">
        <f t="shared" si="37"/>
        <v>0</v>
      </c>
      <c r="I248" s="67">
        <f t="shared" si="37"/>
        <v>0</v>
      </c>
      <c r="J248" s="67">
        <f t="shared" si="37"/>
        <v>0</v>
      </c>
      <c r="K248" s="67">
        <f t="shared" si="37"/>
        <v>1824</v>
      </c>
      <c r="L248" s="67">
        <f t="shared" si="37"/>
        <v>0</v>
      </c>
    </row>
    <row r="249" spans="1:12" s="24" customFormat="1" ht="15" customHeight="1" x14ac:dyDescent="0.25">
      <c r="A249" s="21" t="s">
        <v>49</v>
      </c>
      <c r="B249" s="38"/>
      <c r="C249" s="37">
        <v>0</v>
      </c>
      <c r="D249" s="37">
        <v>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</row>
    <row r="250" spans="1:12" s="24" customFormat="1" ht="15" customHeight="1" x14ac:dyDescent="0.25">
      <c r="A250" s="21" t="s">
        <v>50</v>
      </c>
      <c r="B250" s="37"/>
      <c r="C250" s="37">
        <v>0</v>
      </c>
      <c r="D250" s="37">
        <v>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  <c r="K250" s="21">
        <v>0</v>
      </c>
      <c r="L250" s="21">
        <v>0</v>
      </c>
    </row>
    <row r="251" spans="1:12" s="24" customFormat="1" ht="15" customHeight="1" x14ac:dyDescent="0.25">
      <c r="A251" s="21" t="s">
        <v>51</v>
      </c>
      <c r="C251" s="37">
        <v>0</v>
      </c>
      <c r="D251" s="37">
        <v>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  <c r="K251" s="21">
        <v>0</v>
      </c>
      <c r="L251" s="21">
        <v>0</v>
      </c>
    </row>
    <row r="252" spans="1:12" s="24" customFormat="1" ht="15" customHeight="1" x14ac:dyDescent="0.25">
      <c r="A252" s="22" t="s">
        <v>52</v>
      </c>
      <c r="B252" s="37"/>
      <c r="C252" s="37">
        <v>0</v>
      </c>
      <c r="D252" s="37">
        <v>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  <c r="K252" s="21">
        <v>0</v>
      </c>
      <c r="L252" s="21">
        <v>0</v>
      </c>
    </row>
    <row r="253" spans="1:12" s="24" customFormat="1" ht="15" customHeight="1" x14ac:dyDescent="0.25">
      <c r="A253" s="23" t="s">
        <v>53</v>
      </c>
      <c r="B253" s="39"/>
      <c r="C253" s="39">
        <f t="shared" ref="C253:D253" si="38">SUM(E253,G253,I253,K253)</f>
        <v>6388</v>
      </c>
      <c r="D253" s="39">
        <f t="shared" si="38"/>
        <v>0</v>
      </c>
      <c r="E253" s="63">
        <v>4564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63">
        <v>1824</v>
      </c>
      <c r="L253" s="23">
        <v>0</v>
      </c>
    </row>
    <row r="254" spans="1:12" x14ac:dyDescent="0.2">
      <c r="A254" s="40" t="s">
        <v>60</v>
      </c>
      <c r="B254" s="41"/>
      <c r="C254" s="41"/>
      <c r="D254" s="9"/>
      <c r="E254" s="9"/>
      <c r="F254" s="9"/>
      <c r="G254" s="9"/>
      <c r="H254" s="9"/>
      <c r="I254" s="9"/>
      <c r="J254" s="9"/>
      <c r="K254" s="9"/>
      <c r="L254" s="9"/>
    </row>
    <row r="255" spans="1:12" x14ac:dyDescent="0.2">
      <c r="A255" s="42" t="s">
        <v>61</v>
      </c>
      <c r="B255" s="41"/>
      <c r="C255" s="41"/>
      <c r="D255" s="11"/>
      <c r="E255" s="11"/>
      <c r="F255" s="11"/>
      <c r="G255" s="11"/>
      <c r="H255" s="11"/>
      <c r="I255" s="11"/>
      <c r="J255" s="11"/>
      <c r="K255" s="11"/>
      <c r="L255" s="11"/>
    </row>
    <row r="256" spans="1:12" x14ac:dyDescent="0.2">
      <c r="A256" s="42" t="s">
        <v>62</v>
      </c>
      <c r="B256" s="41"/>
      <c r="C256" s="41"/>
      <c r="D256" s="11"/>
      <c r="E256" s="11"/>
      <c r="F256" s="11"/>
      <c r="G256" s="11"/>
      <c r="H256" s="11"/>
      <c r="I256" s="11"/>
      <c r="J256" s="11"/>
      <c r="K256" s="11"/>
      <c r="L256" s="11"/>
    </row>
    <row r="257" spans="1:12" x14ac:dyDescent="0.2">
      <c r="A257" s="40" t="s">
        <v>68</v>
      </c>
      <c r="B257" s="41"/>
      <c r="C257" s="41"/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x14ac:dyDescent="0.2">
      <c r="A258" s="8"/>
      <c r="B258" s="11"/>
      <c r="C258" s="11"/>
      <c r="D258" s="7"/>
      <c r="E258" s="11"/>
      <c r="F258" s="11"/>
      <c r="G258" s="11"/>
      <c r="H258" s="11"/>
      <c r="I258" s="11"/>
      <c r="J258" s="11"/>
      <c r="K258" s="11"/>
      <c r="L258" s="11"/>
    </row>
    <row r="259" spans="1:12" x14ac:dyDescent="0.2">
      <c r="A259" s="7"/>
      <c r="B259" s="11"/>
      <c r="C259" s="11"/>
      <c r="D259" s="7"/>
      <c r="E259" s="11"/>
      <c r="F259" s="11"/>
      <c r="G259" s="11"/>
      <c r="H259" s="11"/>
      <c r="I259" s="11"/>
      <c r="J259" s="11"/>
      <c r="K259" s="11"/>
      <c r="L259" s="11"/>
    </row>
    <row r="260" spans="1:12" x14ac:dyDescent="0.2">
      <c r="B260" s="2"/>
      <c r="C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2">
      <c r="B261" s="2"/>
      <c r="C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2">
      <c r="B262" s="2"/>
      <c r="C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2">
      <c r="B263" s="2"/>
      <c r="C263" s="2"/>
      <c r="E263" s="2"/>
      <c r="F263" s="2"/>
      <c r="G263" s="2"/>
      <c r="H263" s="2"/>
      <c r="I263" s="2"/>
      <c r="J263" s="2"/>
      <c r="K263" s="2"/>
      <c r="L263" s="2"/>
    </row>
    <row r="264" spans="1:12" ht="51" customHeight="1" x14ac:dyDescent="0.2">
      <c r="B264" s="2"/>
      <c r="C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2">
      <c r="B265" s="2"/>
      <c r="C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2">
      <c r="B266" s="2"/>
      <c r="C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2">
      <c r="B267" s="2"/>
      <c r="C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2">
      <c r="B268" s="2"/>
      <c r="C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2">
      <c r="B269" s="2"/>
      <c r="C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2">
      <c r="B270" s="2"/>
      <c r="C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2">
      <c r="B271" s="2"/>
      <c r="C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2">
      <c r="B272" s="2"/>
      <c r="C272" s="2"/>
      <c r="E272" s="2"/>
      <c r="F272" s="2"/>
      <c r="G272" s="2"/>
      <c r="H272" s="2"/>
      <c r="I272" s="2"/>
      <c r="J272" s="2"/>
      <c r="K272" s="2"/>
      <c r="L272" s="2"/>
    </row>
    <row r="273" spans="2:12" x14ac:dyDescent="0.2">
      <c r="B273" s="2"/>
      <c r="C273" s="2"/>
      <c r="E273" s="2"/>
      <c r="F273" s="2"/>
      <c r="G273" s="2"/>
      <c r="H273" s="2"/>
      <c r="I273" s="2"/>
      <c r="J273" s="2"/>
      <c r="K273" s="2"/>
      <c r="L273" s="2"/>
    </row>
    <row r="274" spans="2:12" x14ac:dyDescent="0.2">
      <c r="B274" s="2"/>
      <c r="C274" s="2"/>
      <c r="E274" s="2"/>
      <c r="F274" s="2"/>
      <c r="G274" s="2"/>
      <c r="H274" s="2"/>
      <c r="I274" s="2"/>
      <c r="J274" s="2"/>
      <c r="K274" s="2"/>
      <c r="L274" s="2"/>
    </row>
    <row r="275" spans="2:12" x14ac:dyDescent="0.2">
      <c r="B275" s="2"/>
      <c r="C275" s="2"/>
      <c r="E275" s="2"/>
      <c r="F275" s="2"/>
      <c r="G275" s="2"/>
      <c r="H275" s="2"/>
      <c r="I275" s="2"/>
      <c r="J275" s="2"/>
      <c r="K275" s="2"/>
      <c r="L275" s="2"/>
    </row>
    <row r="276" spans="2:12" x14ac:dyDescent="0.2">
      <c r="B276" s="2"/>
      <c r="C276" s="2"/>
      <c r="E276" s="2"/>
      <c r="F276" s="2"/>
      <c r="G276" s="2"/>
      <c r="H276" s="2"/>
      <c r="I276" s="2"/>
      <c r="J276" s="2"/>
      <c r="K276" s="2"/>
      <c r="L276" s="2"/>
    </row>
    <row r="277" spans="2:12" x14ac:dyDescent="0.2">
      <c r="B277" s="2"/>
      <c r="C277" s="2"/>
      <c r="E277" s="2"/>
      <c r="F277" s="2"/>
      <c r="G277" s="2"/>
      <c r="H277" s="2"/>
      <c r="I277" s="2"/>
      <c r="J277" s="2"/>
      <c r="K277" s="2"/>
      <c r="L277" s="2"/>
    </row>
    <row r="278" spans="2:12" x14ac:dyDescent="0.2">
      <c r="B278" s="2"/>
      <c r="C278" s="2"/>
      <c r="E278" s="2"/>
      <c r="F278" s="2"/>
      <c r="G278" s="2"/>
      <c r="H278" s="2"/>
      <c r="I278" s="2"/>
      <c r="J278" s="2"/>
      <c r="K278" s="2"/>
      <c r="L278" s="2"/>
    </row>
    <row r="279" spans="2:12" x14ac:dyDescent="0.2">
      <c r="B279" s="2"/>
      <c r="C279" s="2"/>
      <c r="E279" s="2"/>
      <c r="F279" s="2"/>
      <c r="G279" s="2"/>
      <c r="H279" s="2"/>
      <c r="I279" s="2"/>
      <c r="J279" s="2"/>
      <c r="K279" s="2"/>
      <c r="L279" s="2"/>
    </row>
    <row r="280" spans="2:12" x14ac:dyDescent="0.2">
      <c r="B280" s="2"/>
      <c r="C280" s="2"/>
      <c r="E280" s="2"/>
      <c r="F280" s="2"/>
      <c r="G280" s="2"/>
      <c r="H280" s="2"/>
      <c r="I280" s="2"/>
      <c r="J280" s="2"/>
      <c r="K280" s="2"/>
      <c r="L280" s="2"/>
    </row>
    <row r="281" spans="2:12" x14ac:dyDescent="0.2">
      <c r="B281" s="2"/>
      <c r="C281" s="2"/>
      <c r="E281" s="2"/>
      <c r="F281" s="2"/>
      <c r="G281" s="2"/>
      <c r="H281" s="2"/>
      <c r="I281" s="2"/>
      <c r="J281" s="2"/>
      <c r="K281" s="2"/>
      <c r="L281" s="2"/>
    </row>
    <row r="282" spans="2:12" x14ac:dyDescent="0.2">
      <c r="B282" s="2"/>
      <c r="C282" s="2"/>
      <c r="E282" s="2"/>
      <c r="F282" s="2"/>
      <c r="G282" s="2"/>
      <c r="H282" s="2"/>
      <c r="I282" s="2"/>
      <c r="J282" s="2"/>
      <c r="K282" s="2"/>
      <c r="L282" s="2"/>
    </row>
    <row r="283" spans="2:12" x14ac:dyDescent="0.2">
      <c r="B283" s="2"/>
      <c r="C283" s="2"/>
      <c r="E283" s="2"/>
      <c r="F283" s="2"/>
      <c r="G283" s="2"/>
      <c r="H283" s="2"/>
      <c r="I283" s="2"/>
      <c r="J283" s="2"/>
      <c r="K283" s="2"/>
      <c r="L283" s="2"/>
    </row>
    <row r="284" spans="2:12" x14ac:dyDescent="0.2">
      <c r="B284" s="2"/>
      <c r="C284" s="2"/>
      <c r="E284" s="2"/>
      <c r="F284" s="2"/>
      <c r="G284" s="2"/>
      <c r="H284" s="2"/>
      <c r="I284" s="2"/>
      <c r="J284" s="2"/>
      <c r="K284" s="2"/>
      <c r="L284" s="2"/>
    </row>
    <row r="285" spans="2:12" x14ac:dyDescent="0.2">
      <c r="B285" s="2"/>
      <c r="C285" s="2"/>
      <c r="E285" s="2"/>
      <c r="F285" s="2"/>
      <c r="G285" s="2"/>
      <c r="H285" s="2"/>
      <c r="I285" s="2"/>
      <c r="J285" s="2"/>
      <c r="K285" s="2"/>
      <c r="L285" s="2"/>
    </row>
    <row r="286" spans="2:12" x14ac:dyDescent="0.2">
      <c r="B286" s="2"/>
      <c r="C286" s="2"/>
      <c r="E286" s="2"/>
      <c r="F286" s="2"/>
      <c r="G286" s="2"/>
      <c r="H286" s="2"/>
      <c r="I286" s="2"/>
      <c r="J286" s="2"/>
      <c r="K286" s="2"/>
      <c r="L286" s="2"/>
    </row>
    <row r="287" spans="2:12" x14ac:dyDescent="0.2">
      <c r="B287" s="2"/>
      <c r="C287" s="2"/>
      <c r="E287" s="2"/>
      <c r="F287" s="2"/>
      <c r="G287" s="2"/>
      <c r="H287" s="2"/>
      <c r="I287" s="2"/>
      <c r="J287" s="2"/>
      <c r="K287" s="2"/>
      <c r="L287" s="2"/>
    </row>
    <row r="288" spans="2:12" x14ac:dyDescent="0.2">
      <c r="B288" s="2"/>
      <c r="C288" s="2"/>
      <c r="E288" s="2"/>
      <c r="F288" s="2"/>
      <c r="G288" s="2"/>
      <c r="H288" s="2"/>
      <c r="I288" s="2"/>
      <c r="J288" s="2"/>
      <c r="K288" s="2"/>
      <c r="L288" s="2"/>
    </row>
    <row r="289" spans="2:12" x14ac:dyDescent="0.2">
      <c r="B289" s="2"/>
      <c r="C289" s="2"/>
      <c r="E289" s="2"/>
      <c r="F289" s="2"/>
      <c r="G289" s="2"/>
      <c r="H289" s="2"/>
      <c r="I289" s="2"/>
      <c r="J289" s="2"/>
      <c r="K289" s="2"/>
      <c r="L289" s="2"/>
    </row>
    <row r="290" spans="2:12" x14ac:dyDescent="0.2">
      <c r="B290" s="2"/>
      <c r="C290" s="2"/>
      <c r="E290" s="2"/>
      <c r="F290" s="2"/>
      <c r="G290" s="2"/>
      <c r="H290" s="2"/>
      <c r="I290" s="2"/>
      <c r="J290" s="2"/>
      <c r="K290" s="2"/>
      <c r="L290" s="2"/>
    </row>
    <row r="291" spans="2:12" x14ac:dyDescent="0.2">
      <c r="B291" s="2"/>
      <c r="C291" s="2"/>
      <c r="E291" s="2"/>
      <c r="F291" s="2"/>
      <c r="G291" s="2"/>
      <c r="H291" s="2"/>
      <c r="I291" s="2"/>
      <c r="J291" s="2"/>
      <c r="K291" s="2"/>
      <c r="L291" s="2"/>
    </row>
    <row r="292" spans="2:12" x14ac:dyDescent="0.2">
      <c r="B292" s="2"/>
      <c r="C292" s="2"/>
      <c r="E292" s="2"/>
      <c r="F292" s="2"/>
      <c r="G292" s="2"/>
      <c r="H292" s="2"/>
      <c r="I292" s="2"/>
      <c r="J292" s="2"/>
      <c r="K292" s="2"/>
      <c r="L292" s="2"/>
    </row>
    <row r="293" spans="2:12" x14ac:dyDescent="0.2">
      <c r="B293" s="2"/>
      <c r="C293" s="2"/>
      <c r="E293" s="2"/>
      <c r="F293" s="2"/>
      <c r="G293" s="2"/>
      <c r="H293" s="2"/>
      <c r="I293" s="2"/>
      <c r="J293" s="2"/>
      <c r="K293" s="2"/>
      <c r="L293" s="2"/>
    </row>
    <row r="294" spans="2:12" x14ac:dyDescent="0.2">
      <c r="B294" s="2"/>
      <c r="C294" s="2"/>
      <c r="E294" s="2"/>
      <c r="F294" s="2"/>
      <c r="G294" s="2"/>
      <c r="H294" s="2"/>
      <c r="I294" s="2"/>
      <c r="J294" s="2"/>
      <c r="K294" s="2"/>
      <c r="L294" s="2"/>
    </row>
    <row r="295" spans="2:12" x14ac:dyDescent="0.2">
      <c r="B295" s="2"/>
      <c r="C295" s="2"/>
      <c r="E295" s="2"/>
      <c r="F295" s="2"/>
      <c r="G295" s="2"/>
      <c r="H295" s="2"/>
      <c r="I295" s="2"/>
      <c r="J295" s="2"/>
      <c r="K295" s="2"/>
      <c r="L295" s="2"/>
    </row>
    <row r="296" spans="2:12" x14ac:dyDescent="0.2">
      <c r="B296" s="2"/>
      <c r="C296" s="2"/>
      <c r="E296" s="2"/>
      <c r="F296" s="2"/>
      <c r="G296" s="2"/>
      <c r="H296" s="2"/>
      <c r="I296" s="2"/>
      <c r="J296" s="2"/>
      <c r="K296" s="2"/>
      <c r="L296" s="2"/>
    </row>
    <row r="297" spans="2:12" x14ac:dyDescent="0.2">
      <c r="B297" s="2"/>
      <c r="C297" s="2"/>
      <c r="E297" s="2"/>
      <c r="F297" s="2"/>
      <c r="G297" s="2"/>
      <c r="H297" s="2"/>
      <c r="I297" s="2"/>
      <c r="J297" s="2"/>
      <c r="K297" s="2"/>
      <c r="L297" s="2"/>
    </row>
  </sheetData>
  <mergeCells count="37">
    <mergeCell ref="A10:A12"/>
    <mergeCell ref="B10:B12"/>
    <mergeCell ref="C10:D11"/>
    <mergeCell ref="A6:J6"/>
    <mergeCell ref="A8:J8"/>
    <mergeCell ref="C204:D204"/>
    <mergeCell ref="E204:F204"/>
    <mergeCell ref="A74:A76"/>
    <mergeCell ref="B74:B76"/>
    <mergeCell ref="C74:D75"/>
    <mergeCell ref="E74:L74"/>
    <mergeCell ref="E75:F75"/>
    <mergeCell ref="G75:H75"/>
    <mergeCell ref="I75:J75"/>
    <mergeCell ref="K75:L75"/>
    <mergeCell ref="A201:L201"/>
    <mergeCell ref="C139:D139"/>
    <mergeCell ref="E139:F139"/>
    <mergeCell ref="G139:H139"/>
    <mergeCell ref="I139:J139"/>
    <mergeCell ref="K139:L139"/>
    <mergeCell ref="G204:H204"/>
    <mergeCell ref="I204:J204"/>
    <mergeCell ref="K204:L204"/>
    <mergeCell ref="I11:J11"/>
    <mergeCell ref="E10:J10"/>
    <mergeCell ref="E11:F11"/>
    <mergeCell ref="G11:H11"/>
    <mergeCell ref="A72:L72"/>
    <mergeCell ref="A136:L136"/>
    <mergeCell ref="A70:L70"/>
    <mergeCell ref="A203:B205"/>
    <mergeCell ref="C203:L203"/>
    <mergeCell ref="A134:L134"/>
    <mergeCell ref="A138:B140"/>
    <mergeCell ref="C138:L138"/>
    <mergeCell ref="A199:L199"/>
  </mergeCells>
  <phoneticPr fontId="0" type="noConversion"/>
  <pageMargins left="0.98425196850393704" right="0" top="0" bottom="0.59055118110236227" header="0" footer="0"/>
  <pageSetup scale="55" firstPageNumber="827" orientation="landscape" horizontalDpi="300" verticalDpi="300" r:id="rId1"/>
  <headerFooter alignWithMargins="0"/>
  <rowBreaks count="4" manualBreakCount="4">
    <brk id="64" max="16383" man="1"/>
    <brk id="128" max="16383" man="1"/>
    <brk id="193" max="16383" man="1"/>
    <brk id="25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19.8_2016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2015-02-23T20:53:13Z</cp:lastPrinted>
  <dcterms:created xsi:type="dcterms:W3CDTF">2009-02-19T12:58:20Z</dcterms:created>
  <dcterms:modified xsi:type="dcterms:W3CDTF">2017-04-19T17:14:59Z</dcterms:modified>
</cp:coreProperties>
</file>